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428139\Downloads\"/>
    </mc:Choice>
  </mc:AlternateContent>
  <xr:revisionPtr revIDLastSave="0" documentId="13_ncr:1_{06A16556-25EF-40D9-B76A-C1110769B29C}" xr6:coauthVersionLast="47" xr6:coauthVersionMax="47" xr10:uidLastSave="{00000000-0000-0000-0000-000000000000}"/>
  <bookViews>
    <workbookView xWindow="-120" yWindow="-120" windowWidth="24240" windowHeight="13140" tabRatio="947" xr2:uid="{00000000-000D-0000-FFFF-FFFF00000000}"/>
  </bookViews>
  <sheets>
    <sheet name="CV（For submission) " sheetId="14" r:id="rId1"/>
    <sheet name="Guidelines for completing CV" sheetId="17" r:id="rId2"/>
    <sheet name="CV（Example)" sheetId="13" r:id="rId3"/>
    <sheet name="Checklist for omissions" sheetId="16" r:id="rId4"/>
    <sheet name="Fields of Specializations" sheetId="4" r:id="rId5"/>
    <sheet name="Degree list" sheetId="12" r:id="rId6"/>
    <sheet name="Status of residence" sheetId="7" r:id="rId7"/>
  </sheets>
  <definedNames>
    <definedName name="_xlnm._FilterDatabase" localSheetId="3" hidden="1">'Checklist for omissions'!$E$5:$E$110</definedName>
    <definedName name="_xlnm._FilterDatabase" localSheetId="4" hidden="1">'Fields of Specializations'!$B$3:$C$3</definedName>
    <definedName name="cd専門分野" localSheetId="3">#REF!</definedName>
    <definedName name="cd専門分野" localSheetId="2">#REF!</definedName>
    <definedName name="cd専門分野" localSheetId="0">#REF!</definedName>
    <definedName name="cd専門分野" localSheetId="5">#REF!</definedName>
    <definedName name="cd専門分野" localSheetId="4">'Fields of Specializations'!$B$3:$D$281</definedName>
    <definedName name="cd専門分野">#REF!</definedName>
    <definedName name="_xlnm.Print_Area" localSheetId="0">'CV（For submission) '!$A$8:$AM$67</definedName>
    <definedName name="_xlnm.Print_Titles" localSheetId="4">'Fields of Specializations'!$2:$3</definedName>
    <definedName name="Z_60B658FF_8995_4732_960C_78FBAD34AA4D_.wvu.FilterData" localSheetId="3" hidden="1">'Checklist for omissions'!$E$5:$E$110</definedName>
    <definedName name="Z_690D0B62_3368_4865_814D_1A80CF51AE9B_.wvu.FilterData" localSheetId="4" hidden="1">'Fields of Specializations'!$B$3:$C$3</definedName>
    <definedName name="Z_690D0B62_3368_4865_814D_1A80CF51AE9B_.wvu.PrintTitles" localSheetId="4" hidden="1">'Fields of Specializations'!$2:$3</definedName>
    <definedName name="Z_690D0B62_3368_4865_814D_1A80CF51AE9B_.wvu.Rows" localSheetId="5" hidden="1">'Degree list'!#REF!</definedName>
    <definedName name="Z_690D0B62_3368_4865_814D_1A80CF51AE9B_.wvu.Rows" localSheetId="4" hidden="1">'Fields of Specializations'!#REF!</definedName>
    <definedName name="Z_E0624EB1_8E89_4C6D_B311_89CC0F48B793_.wvu.FilterData" localSheetId="3" hidden="1">'Checklist for omissions'!$E$5:$E$110</definedName>
    <definedName name="Z_EA665C5A_41AB_48DA_80F3_4700AB7190EC_.wvu.Cols" localSheetId="6" hidden="1">'Status of residence'!$C:$C</definedName>
    <definedName name="Z_EA665C5A_41AB_48DA_80F3_4700AB7190EC_.wvu.PrintTitles" localSheetId="4" hidden="1">'Fields of Specializations'!$2:$3</definedName>
    <definedName name="Z_EA665C5A_41AB_48DA_80F3_4700AB7190EC_.wvu.Rows" localSheetId="4" hidden="1">'Fields of Specializations'!#REF!</definedName>
  </definedNames>
  <calcPr calcId="191028"/>
  <customWorkbookViews>
    <customWorkbookView name="事務所用" guid="{690D0B62-3368-4865-814D-1A80CF51AE9B}" maximized="1" xWindow="-13" yWindow="-13" windowWidth="2762" windowHeight="1790" tabRatio="877" activeSheetId="6" showComments="commIndAndComment"/>
    <customWorkbookView name="申請用" guid="{EA665C5A-41AB-48DA-80F3-4700AB7190EC}" maximized="1" xWindow="-13" yWindow="-13" windowWidth="2762" windowHeight="1790" tabRatio="877"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6" l="1"/>
  <c r="D64" i="16"/>
  <c r="E109" i="16" l="1"/>
  <c r="E104" i="16"/>
  <c r="E99" i="16"/>
  <c r="E94" i="16"/>
  <c r="E89" i="16"/>
  <c r="E84" i="16"/>
  <c r="E79" i="16"/>
  <c r="E74" i="16"/>
  <c r="E69" i="16"/>
  <c r="E12" i="16"/>
  <c r="F7" i="16"/>
  <c r="E7" i="16" s="1"/>
  <c r="E6" i="16"/>
  <c r="R17" i="14"/>
  <c r="D62" i="16" l="1"/>
  <c r="D63" i="16" l="1"/>
  <c r="F62" i="16" s="1"/>
  <c r="F65" i="16" s="1"/>
  <c r="D105" i="16"/>
  <c r="D110" i="16"/>
  <c r="E110" i="16" s="1"/>
  <c r="D108" i="16"/>
  <c r="E108" i="16" s="1"/>
  <c r="D103" i="16"/>
  <c r="D107" i="16"/>
  <c r="E107" i="16" s="1"/>
  <c r="D102" i="16"/>
  <c r="D106" i="16"/>
  <c r="E106" i="16" s="1"/>
  <c r="D104" i="16"/>
  <c r="D101" i="16"/>
  <c r="D92" i="16"/>
  <c r="D100" i="16"/>
  <c r="D99" i="16"/>
  <c r="D98" i="16"/>
  <c r="D97" i="16"/>
  <c r="D96" i="16"/>
  <c r="D95" i="16"/>
  <c r="D94" i="16"/>
  <c r="D93" i="16"/>
  <c r="D91" i="16"/>
  <c r="D90" i="16"/>
  <c r="D89" i="16"/>
  <c r="D88" i="16"/>
  <c r="D87" i="16"/>
  <c r="D86" i="16"/>
  <c r="D84" i="16"/>
  <c r="D85" i="16"/>
  <c r="D83" i="16"/>
  <c r="D81" i="16"/>
  <c r="D82" i="16"/>
  <c r="D80" i="16"/>
  <c r="D79" i="16"/>
  <c r="D78" i="16"/>
  <c r="D77" i="16"/>
  <c r="D76" i="16"/>
  <c r="D75" i="16"/>
  <c r="D74" i="16"/>
  <c r="D73" i="16"/>
  <c r="D72" i="16"/>
  <c r="D71" i="16"/>
  <c r="D70" i="16"/>
  <c r="D69" i="16"/>
  <c r="D67" i="16"/>
  <c r="D68" i="16"/>
  <c r="D66" i="16"/>
  <c r="D61" i="16"/>
  <c r="D60" i="16"/>
  <c r="D59" i="16"/>
  <c r="D58" i="16"/>
  <c r="D57" i="16"/>
  <c r="D56" i="16"/>
  <c r="D50" i="16"/>
  <c r="D51" i="16"/>
  <c r="D52" i="16"/>
  <c r="D53" i="16"/>
  <c r="D54" i="16"/>
  <c r="D55" i="16"/>
  <c r="D38" i="16"/>
  <c r="D39" i="16"/>
  <c r="D49" i="16"/>
  <c r="D48" i="16"/>
  <c r="D42" i="16"/>
  <c r="D47" i="16"/>
  <c r="D46" i="16"/>
  <c r="D40" i="16"/>
  <c r="D45" i="16"/>
  <c r="D43" i="16"/>
  <c r="D36" i="16"/>
  <c r="E36" i="16" s="1"/>
  <c r="D41" i="16"/>
  <c r="D34" i="16"/>
  <c r="E34" i="16" s="1"/>
  <c r="D31" i="16"/>
  <c r="E31" i="16" s="1"/>
  <c r="D37" i="16"/>
  <c r="E37" i="16" s="1"/>
  <c r="D35" i="16"/>
  <c r="E35" i="16" s="1"/>
  <c r="D28" i="16"/>
  <c r="E28" i="16" s="1"/>
  <c r="D32" i="16"/>
  <c r="E32" i="16" s="1"/>
  <c r="D33" i="16"/>
  <c r="E33" i="16" s="1"/>
  <c r="D29" i="16"/>
  <c r="E29" i="16" s="1"/>
  <c r="D30" i="16"/>
  <c r="E30" i="16" s="1"/>
  <c r="D27" i="16"/>
  <c r="E27" i="16" s="1"/>
  <c r="D25" i="16"/>
  <c r="D23" i="16"/>
  <c r="E23" i="16" s="1"/>
  <c r="E64" i="16" l="1"/>
  <c r="E63" i="16"/>
  <c r="E62" i="16"/>
  <c r="D22" i="16"/>
  <c r="E22" i="16" s="1"/>
  <c r="D21" i="16"/>
  <c r="E21" i="16" s="1"/>
  <c r="D20" i="16"/>
  <c r="E20" i="16" s="1"/>
  <c r="D24" i="16"/>
  <c r="D19" i="16"/>
  <c r="E19" i="16" s="1"/>
  <c r="D18" i="16"/>
  <c r="E18" i="16" s="1"/>
  <c r="D17" i="16"/>
  <c r="E17" i="16" s="1"/>
  <c r="D15" i="16"/>
  <c r="D16" i="16"/>
  <c r="D14" i="16"/>
  <c r="D13" i="16"/>
  <c r="E13" i="16" s="1"/>
  <c r="D11" i="16"/>
  <c r="E11" i="16" s="1"/>
  <c r="D10" i="16"/>
  <c r="E10" i="16" s="1"/>
  <c r="D9" i="16"/>
  <c r="E9" i="16" s="1"/>
  <c r="D8" i="16"/>
  <c r="E8" i="16" s="1"/>
  <c r="F109" i="16"/>
  <c r="F56" i="16"/>
  <c r="F50" i="16"/>
  <c r="F44" i="16"/>
  <c r="F38" i="16"/>
  <c r="E45" i="16" l="1"/>
  <c r="E49" i="16"/>
  <c r="E48" i="16"/>
  <c r="E47" i="16"/>
  <c r="E46" i="16"/>
  <c r="E55" i="16"/>
  <c r="E54" i="16"/>
  <c r="E53" i="16"/>
  <c r="E52" i="16"/>
  <c r="E51" i="16"/>
  <c r="E16" i="16"/>
  <c r="E15" i="16"/>
  <c r="E59" i="16"/>
  <c r="E58" i="16"/>
  <c r="E57" i="16"/>
  <c r="E60" i="16"/>
  <c r="E61" i="16"/>
  <c r="E14" i="16"/>
  <c r="F14" i="16" s="1"/>
  <c r="F24" i="16" s="1"/>
  <c r="E43" i="16"/>
  <c r="E42" i="16"/>
  <c r="E41" i="16"/>
  <c r="E40" i="16"/>
  <c r="E39" i="16"/>
  <c r="F86" i="16"/>
  <c r="F81" i="16"/>
  <c r="F66" i="16"/>
  <c r="E66" i="16" s="1"/>
  <c r="F91" i="16"/>
  <c r="F35" i="16"/>
  <c r="F71" i="16"/>
  <c r="F101" i="16"/>
  <c r="F76" i="16"/>
  <c r="F96" i="16"/>
  <c r="F41" i="16"/>
  <c r="F59" i="16"/>
  <c r="F53" i="16"/>
  <c r="F47" i="16"/>
  <c r="F26" i="16" l="1"/>
  <c r="E25" i="16"/>
  <c r="E24" i="16"/>
  <c r="E26" i="16"/>
  <c r="D26" i="16"/>
  <c r="E75" i="16"/>
  <c r="E73" i="16"/>
  <c r="E72" i="16"/>
  <c r="E71" i="16"/>
  <c r="E101" i="16"/>
  <c r="E105" i="16"/>
  <c r="E103" i="16"/>
  <c r="E102" i="16"/>
  <c r="E93" i="16"/>
  <c r="E92" i="16"/>
  <c r="E91" i="16"/>
  <c r="E95" i="16"/>
  <c r="E85" i="16"/>
  <c r="E82" i="16"/>
  <c r="E83" i="16"/>
  <c r="E81" i="16"/>
  <c r="E68" i="16"/>
  <c r="E67" i="16"/>
  <c r="E70" i="16"/>
  <c r="F89" i="16"/>
  <c r="E86" i="16"/>
  <c r="E90" i="16"/>
  <c r="E88" i="16"/>
  <c r="E87" i="16"/>
  <c r="E100" i="16"/>
  <c r="E98" i="16"/>
  <c r="E97" i="16"/>
  <c r="E96" i="16"/>
  <c r="E76" i="16"/>
  <c r="E77" i="16"/>
  <c r="E80" i="16"/>
  <c r="E78" i="16"/>
  <c r="F84" i="16"/>
  <c r="F69" i="16"/>
  <c r="F104" i="16"/>
  <c r="F94" i="16"/>
  <c r="F74" i="16"/>
  <c r="F99" i="16"/>
  <c r="F79" i="16" l="1"/>
  <c r="R10" i="13"/>
  <c r="D12" i="16" l="1"/>
  <c r="D7" i="16"/>
  <c r="E65" i="16"/>
  <c r="D65" i="16" s="1"/>
  <c r="K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程　穎倩</author>
  </authors>
  <commentList>
    <comment ref="C10" authorId="0" shapeId="0" xr:uid="{19053473-EC27-4634-86F0-D6C80CF7C757}">
      <text>
        <r>
          <rPr>
            <b/>
            <sz val="9"/>
            <color indexed="81"/>
            <rFont val="MS P ゴシック"/>
            <family val="3"/>
            <charset val="128"/>
          </rPr>
          <t>Please tick the box if applicable.
If not, please attach a separate document giving the details.</t>
        </r>
      </text>
    </comment>
    <comment ref="V18" authorId="0" shapeId="0" xr:uid="{430798D1-315D-4250-BB19-78762712A61D}">
      <text>
        <r>
          <rPr>
            <b/>
            <sz val="9"/>
            <color indexed="81"/>
            <rFont val="MS P ゴシック"/>
            <family val="3"/>
            <charset val="128"/>
          </rPr>
          <t>Permission to engage in activity other than that permitted under the status of residence.</t>
        </r>
      </text>
    </comment>
    <comment ref="AB19" authorId="0" shapeId="0" xr:uid="{B3F715A9-8FBC-4E2D-9B42-1AE5086F12A5}">
      <text>
        <r>
          <rPr>
            <b/>
            <sz val="9"/>
            <color indexed="81"/>
            <rFont val="MS P ゴシック"/>
            <family val="3"/>
            <charset val="128"/>
          </rPr>
          <t>Please select applicable one from the list, or copy and paste from any indicated on the "Status of residence" sheet.</t>
        </r>
      </text>
    </comment>
    <comment ref="I22" authorId="0" shapeId="0" xr:uid="{FF914B62-72EA-45E8-B7B1-56AF5F000E81}">
      <text>
        <r>
          <rPr>
            <b/>
            <sz val="9"/>
            <color indexed="81"/>
            <rFont val="MS P ゴシック"/>
            <family val="3"/>
            <charset val="128"/>
          </rPr>
          <t>Please select applicable one from the list, or copy and paste from any indicated in the "Fields of Specializations" sheet.</t>
        </r>
      </text>
    </comment>
    <comment ref="F30" authorId="0" shapeId="0" xr:uid="{C82B8C4F-C91A-41E1-803C-89F9FD6B7D28}">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32" authorId="0" shapeId="0" xr:uid="{A6480CAF-4B75-4EC6-A115-F968BE315B11}">
      <text>
        <r>
          <rPr>
            <b/>
            <sz val="9"/>
            <color indexed="81"/>
            <rFont val="MS P ゴシック"/>
            <family val="3"/>
            <charset val="128"/>
          </rPr>
          <t>If it's not listed, Please fill in the form directly.</t>
        </r>
      </text>
    </comment>
    <comment ref="F32" authorId="0" shapeId="0" xr:uid="{2E8268F6-D6B6-4A69-B268-F28ADB4D3BE5}">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34" authorId="0" shapeId="0" xr:uid="{11927660-355D-45C1-B3D2-D6D9C7D9B7F0}">
      <text>
        <r>
          <rPr>
            <b/>
            <sz val="9"/>
            <color indexed="81"/>
            <rFont val="MS P ゴシック"/>
            <family val="3"/>
            <charset val="128"/>
          </rPr>
          <t>If it's not listed, Please fill in the form directly.</t>
        </r>
      </text>
    </comment>
    <comment ref="F34" authorId="0" shapeId="0" xr:uid="{E8B3E625-882D-497B-89C4-C317543933A1}">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36" authorId="0" shapeId="0" xr:uid="{80C126DB-267F-4AB6-A434-0D394301769C}">
      <text>
        <r>
          <rPr>
            <b/>
            <sz val="9"/>
            <color indexed="81"/>
            <rFont val="MS P ゴシック"/>
            <family val="3"/>
            <charset val="128"/>
          </rPr>
          <t>Master’s Program
(Master's curriculum/Master's program)</t>
        </r>
      </text>
    </comment>
    <comment ref="F36" authorId="0" shapeId="0" xr:uid="{80459F61-4A7F-4F4C-BE5C-1963CC1362C1}">
      <text>
        <r>
          <rPr>
            <b/>
            <sz val="9"/>
            <color indexed="81"/>
            <rFont val="MS P ゴシック"/>
            <family val="3"/>
            <charset val="128"/>
          </rPr>
          <t>Please write the name of the country and the name of the university in the upper row, and the graduate school and major in the bottom row.</t>
        </r>
      </text>
    </comment>
    <comment ref="B38" authorId="0" shapeId="0" xr:uid="{FB8ECA3A-2F02-485B-BE72-468E2C229D9B}">
      <text>
        <r>
          <rPr>
            <b/>
            <sz val="9"/>
            <color indexed="81"/>
            <rFont val="MS P ゴシック"/>
            <family val="3"/>
            <charset val="128"/>
          </rPr>
          <t>Doctoral Program
(Doctoral curriculum/Doctoral program)</t>
        </r>
      </text>
    </comment>
    <comment ref="F38" authorId="0" shapeId="0" xr:uid="{9C850365-3594-40E6-B943-628D1F25B2B0}">
      <text>
        <r>
          <rPr>
            <b/>
            <sz val="9"/>
            <color indexed="81"/>
            <rFont val="MS P ゴシック"/>
            <family val="3"/>
            <charset val="128"/>
          </rPr>
          <t>Please write the name of the country and the name of the university in the upper row, and the graduate school and major in the bottom row.</t>
        </r>
        <r>
          <rPr>
            <sz val="9"/>
            <color indexed="81"/>
            <rFont val="MS P ゴシック"/>
            <family val="3"/>
            <charset val="128"/>
          </rPr>
          <t xml:space="preserve">
</t>
        </r>
      </text>
    </comment>
    <comment ref="M40" authorId="1" shapeId="0" xr:uid="{A58EFE34-01AA-4244-B7AE-74C6EF47538C}">
      <text>
        <r>
          <rPr>
            <b/>
            <sz val="9"/>
            <color indexed="81"/>
            <rFont val="MS P ゴシック"/>
            <family val="3"/>
            <charset val="128"/>
          </rPr>
          <t>Please select applicable one from the dropdown list, or copy and paste from the separate sheet "Degree list". If it is not listed, please fill it in manually on the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0000478237</author>
    <author>程　穎倩</author>
  </authors>
  <commentList>
    <comment ref="C3" authorId="0" shapeId="0" xr:uid="{EC208F64-6555-4ED9-94B3-06FD25DB4391}">
      <text>
        <r>
          <rPr>
            <b/>
            <sz val="9"/>
            <color indexed="81"/>
            <rFont val="MS P ゴシック"/>
            <family val="3"/>
            <charset val="128"/>
          </rPr>
          <t>Please tick the box if applicable.
If not, please attach a separate document giving the details.</t>
        </r>
      </text>
    </comment>
    <comment ref="V11" authorId="0" shapeId="0" xr:uid="{EFC88316-D578-4AE4-A6CD-913877A749A8}">
      <text>
        <r>
          <rPr>
            <b/>
            <sz val="9"/>
            <color indexed="81"/>
            <rFont val="MS P ゴシック"/>
            <family val="3"/>
            <charset val="128"/>
          </rPr>
          <t>Permission to engage in activity other than that permitted under the status of residence.</t>
        </r>
      </text>
    </comment>
    <comment ref="AB12" authorId="0" shapeId="0" xr:uid="{B91046A1-4A16-4564-A725-C3050A325C7F}">
      <text>
        <r>
          <rPr>
            <b/>
            <sz val="9"/>
            <color indexed="81"/>
            <rFont val="MS P ゴシック"/>
            <family val="3"/>
            <charset val="128"/>
          </rPr>
          <t>Please select applicable one from the list, or copy and paste from any indicated on the "Status of residence" sheet.</t>
        </r>
      </text>
    </comment>
    <comment ref="I15" authorId="0" shapeId="0" xr:uid="{2125341C-A1EE-47FC-94B3-2C9FB3A87427}">
      <text>
        <r>
          <rPr>
            <b/>
            <sz val="9"/>
            <color indexed="81"/>
            <rFont val="MS P ゴシック"/>
            <family val="3"/>
            <charset val="128"/>
          </rPr>
          <t>Please select applicable one from the list, or copy and paste from any indicated in the "Fields of Specializations" sheet.</t>
        </r>
      </text>
    </comment>
    <comment ref="F23" authorId="0" shapeId="0" xr:uid="{373DBB2A-7FF7-41C3-8326-E302AAC5575A}">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5" authorId="0" shapeId="0" xr:uid="{41B10C85-BF73-43A3-9365-B5C472B95CE2}">
      <text>
        <r>
          <rPr>
            <b/>
            <sz val="9"/>
            <color indexed="81"/>
            <rFont val="MS P ゴシック"/>
            <family val="3"/>
            <charset val="128"/>
          </rPr>
          <t>If it's not listed, Please fill in the form directly.</t>
        </r>
      </text>
    </comment>
    <comment ref="F25" authorId="0" shapeId="0" xr:uid="{4947999C-A87E-40C4-8F4D-59C190C2EE5B}">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7" authorId="0" shapeId="0" xr:uid="{81028F04-C8FE-4C0E-8ABB-28595160E152}">
      <text>
        <r>
          <rPr>
            <b/>
            <sz val="9"/>
            <color indexed="81"/>
            <rFont val="MS P ゴシック"/>
            <family val="3"/>
            <charset val="128"/>
          </rPr>
          <t>If it's not listed, Please fill in the form directly.</t>
        </r>
      </text>
    </comment>
    <comment ref="F27" authorId="0" shapeId="0" xr:uid="{74736BC9-54CD-4E0B-A540-8A0894FA71F0}">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9" authorId="0" shapeId="0" xr:uid="{390B0352-9404-4AB1-966B-4EE2C40E5504}">
      <text>
        <r>
          <rPr>
            <b/>
            <sz val="9"/>
            <color indexed="81"/>
            <rFont val="MS P ゴシック"/>
            <family val="3"/>
            <charset val="128"/>
          </rPr>
          <t>Master’s Program
(Master's curriculum/Master's program)</t>
        </r>
      </text>
    </comment>
    <comment ref="F29" authorId="0" shapeId="0" xr:uid="{79F89DD4-D05C-4EA5-8363-FCEB4E374EC5}">
      <text>
        <r>
          <rPr>
            <b/>
            <sz val="9"/>
            <color indexed="81"/>
            <rFont val="MS P ゴシック"/>
            <family val="3"/>
            <charset val="128"/>
          </rPr>
          <t>Please write the name of the country and the name of the university in the upper row, and the graduate school and major in the bottom row.</t>
        </r>
      </text>
    </comment>
    <comment ref="B31" authorId="0" shapeId="0" xr:uid="{F9262E77-9DA6-4035-963B-0D8E9ACE7924}">
      <text>
        <r>
          <rPr>
            <b/>
            <sz val="9"/>
            <color indexed="81"/>
            <rFont val="MS P ゴシック"/>
            <family val="3"/>
            <charset val="128"/>
          </rPr>
          <t>Doctoral Program
(Doctoral curriculum/Doctoral program)</t>
        </r>
      </text>
    </comment>
    <comment ref="M33" authorId="1" shapeId="0" xr:uid="{3627A245-15AD-464F-976D-87AF91DC1235}">
      <text>
        <r>
          <rPr>
            <b/>
            <sz val="9"/>
            <color indexed="81"/>
            <rFont val="MS P ゴシック"/>
            <family val="3"/>
            <charset val="128"/>
          </rPr>
          <t>Please select applicable one from the dropdown list, or copy and paste from the separate sheet "Degree list". If it is not listed, please fill it in manually on the form.</t>
        </r>
      </text>
    </comment>
    <comment ref="K40" authorId="0" shapeId="0" xr:uid="{9C287B83-574A-4C28-92D8-39EB81B5F62D}">
      <text>
        <r>
          <rPr>
            <b/>
            <sz val="9"/>
            <color indexed="81"/>
            <rFont val="MS P ゴシック"/>
            <family val="3"/>
            <charset val="128"/>
          </rPr>
          <t>Please indicate (scheduled) Completion/Resignation date.</t>
        </r>
      </text>
    </comment>
  </commentList>
</comments>
</file>

<file path=xl/sharedStrings.xml><?xml version="1.0" encoding="utf-8"?>
<sst xmlns="http://schemas.openxmlformats.org/spreadsheetml/2006/main" count="1789" uniqueCount="1042">
  <si>
    <t>■</t>
    <phoneticPr fontId="21"/>
  </si>
  <si>
    <t>Please complete this form by referring to the shee "CV (Example)" and "Guidelines for completing CV".</t>
    <phoneticPr fontId="21"/>
  </si>
  <si>
    <t>Once you have completed this form, please check that it is complete using the sheet "Checklist for omissions".</t>
    <phoneticPr fontId="21"/>
  </si>
  <si>
    <t xml:space="preserve">Please output this sheet 'CV (for submission)' in PDF format and upload it together with "Education </t>
    <phoneticPr fontId="21"/>
  </si>
  <si>
    <t>and Research Achievements I-IV" which is in a separate format (Word) in the order the CV -&gt; "Education</t>
    <phoneticPr fontId="21"/>
  </si>
  <si>
    <t>and Research Achievements I-IV in a single PDF file.</t>
    <phoneticPr fontId="21"/>
  </si>
  <si>
    <t>I hereby declare that the information provided in this document is true and correct and that I, throughout my career, have never been subject to any disciplinary procedures or disciplinary action due to harassment.</t>
    <phoneticPr fontId="21"/>
  </si>
  <si>
    <t>dammy</t>
  </si>
  <si>
    <t>Waseda University Curriculum Vitae</t>
    <phoneticPr fontId="21"/>
  </si>
  <si>
    <t>* Please use Western calendar years for all dates</t>
    <phoneticPr fontId="21"/>
  </si>
  <si>
    <t>As of</t>
    <phoneticPr fontId="21"/>
  </si>
  <si>
    <t>(YYYY)</t>
    <phoneticPr fontId="21"/>
  </si>
  <si>
    <t>* According to university regulations, commuting expenses from long distances may only be partially covered.</t>
    <phoneticPr fontId="21"/>
  </si>
  <si>
    <t>Last name</t>
    <phoneticPr fontId="21"/>
  </si>
  <si>
    <t>First name</t>
    <phoneticPr fontId="21"/>
  </si>
  <si>
    <t>Nationality</t>
    <phoneticPr fontId="21"/>
  </si>
  <si>
    <t>Name in kana</t>
    <phoneticPr fontId="21"/>
  </si>
  <si>
    <t>Phone</t>
    <phoneticPr fontId="21"/>
  </si>
  <si>
    <t>Name</t>
    <phoneticPr fontId="21"/>
  </si>
  <si>
    <t>Mobile Phone</t>
    <phoneticPr fontId="21"/>
  </si>
  <si>
    <t xml:space="preserve">Date of Birth </t>
    <phoneticPr fontId="21"/>
  </si>
  <si>
    <t>(MM)</t>
    <phoneticPr fontId="21"/>
  </si>
  <si>
    <t>(DD)</t>
    <phoneticPr fontId="21"/>
  </si>
  <si>
    <t>years old</t>
    <phoneticPr fontId="21"/>
  </si>
  <si>
    <t xml:space="preserve">Gender </t>
    <phoneticPr fontId="21"/>
  </si>
  <si>
    <t>Please select</t>
  </si>
  <si>
    <t>Present
Address</t>
    <phoneticPr fontId="21"/>
  </si>
  <si>
    <t>Zip code</t>
    <phoneticPr fontId="21"/>
  </si>
  <si>
    <t>Permission to engage</t>
    <phoneticPr fontId="21"/>
  </si>
  <si>
    <t>Status of residence</t>
    <phoneticPr fontId="21"/>
  </si>
  <si>
    <t>E-mail</t>
    <phoneticPr fontId="21"/>
  </si>
  <si>
    <t>Date of Expiration</t>
    <phoneticPr fontId="21"/>
  </si>
  <si>
    <t>Field of specialization</t>
    <phoneticPr fontId="21"/>
  </si>
  <si>
    <t>Research area</t>
    <phoneticPr fontId="21"/>
  </si>
  <si>
    <t>Languages</t>
    <phoneticPr fontId="21"/>
  </si>
  <si>
    <t>Native language</t>
    <phoneticPr fontId="21"/>
  </si>
  <si>
    <t>Language(s) in which you can give a lecture</t>
    <phoneticPr fontId="21"/>
  </si>
  <si>
    <r>
      <rPr>
        <b/>
        <sz val="14"/>
        <color theme="1"/>
        <rFont val="Times New Roman"/>
        <family val="1"/>
      </rPr>
      <t xml:space="preserve">Educational Background </t>
    </r>
    <r>
      <rPr>
        <b/>
        <sz val="10"/>
        <color theme="1"/>
        <rFont val="Times New Roman"/>
        <family val="1"/>
      </rPr>
      <t>[Start with high school entrance. Choose the appropriate category (Entered / Transferred) (Graduated / Completed / Withdrew), etc.]</t>
    </r>
    <phoneticPr fontId="21"/>
  </si>
  <si>
    <t>High School</t>
    <phoneticPr fontId="21"/>
  </si>
  <si>
    <r>
      <rPr>
        <b/>
        <sz val="8"/>
        <color theme="1"/>
        <rFont val="Meiryo UI"/>
        <family val="3"/>
        <charset val="128"/>
      </rPr>
      <t>(</t>
    </r>
    <r>
      <rPr>
        <b/>
        <sz val="8"/>
        <color theme="1"/>
        <rFont val="Times New Roman"/>
        <family val="3"/>
      </rPr>
      <t>YYYY)</t>
    </r>
    <phoneticPr fontId="21"/>
  </si>
  <si>
    <t>Entered</t>
  </si>
  <si>
    <t>Graduated</t>
  </si>
  <si>
    <t>University</t>
    <phoneticPr fontId="21"/>
  </si>
  <si>
    <t>Master’s Program</t>
    <phoneticPr fontId="21"/>
  </si>
  <si>
    <t>Doctoral Program</t>
    <phoneticPr fontId="21"/>
  </si>
  <si>
    <t>Doctoral Degree</t>
    <phoneticPr fontId="21"/>
  </si>
  <si>
    <r>
      <t>Degree name</t>
    </r>
    <r>
      <rPr>
        <b/>
        <sz val="9"/>
        <color theme="1"/>
        <rFont val="Times New Roman"/>
        <family val="1"/>
      </rPr>
      <t xml:space="preserve"> </t>
    </r>
    <phoneticPr fontId="21"/>
  </si>
  <si>
    <t>By completing a course / by thesis only</t>
    <phoneticPr fontId="21"/>
  </si>
  <si>
    <t>Uuniversity</t>
    <phoneticPr fontId="21"/>
  </si>
  <si>
    <t>Date of conferment</t>
    <phoneticPr fontId="21"/>
  </si>
  <si>
    <r>
      <rPr>
        <b/>
        <sz val="14"/>
        <color theme="1"/>
        <rFont val="Times New Roman"/>
        <family val="1"/>
      </rPr>
      <t>Work Experience</t>
    </r>
    <r>
      <rPr>
        <b/>
        <sz val="11"/>
        <color theme="1"/>
        <rFont val="Times New Roman"/>
        <family val="3"/>
      </rPr>
      <t xml:space="preserve"> </t>
    </r>
    <r>
      <rPr>
        <b/>
        <sz val="10"/>
        <color theme="1"/>
        <rFont val="Times New Roman"/>
        <family val="1"/>
      </rPr>
      <t>[If you have had career changes in your work history, write down the starting/resignation dates, as well as your position, qualifications, etc.]</t>
    </r>
    <phoneticPr fontId="21"/>
  </si>
  <si>
    <t>* If you have work experience at Waseda University starting on or after April 1, 2013, make sure to write it down, even if it was a part-time post, as a TA, research assistant, etc.</t>
    <phoneticPr fontId="21"/>
  </si>
  <si>
    <t>* Please indicate completion or scheduled completion date when selecting "Completion (Scheduled completion)"</t>
    <phoneticPr fontId="21"/>
  </si>
  <si>
    <t>Starting (employment) date</t>
    <phoneticPr fontId="21"/>
  </si>
  <si>
    <t>To the present/Completion</t>
    <phoneticPr fontId="21"/>
  </si>
  <si>
    <t>Other current post</t>
    <phoneticPr fontId="21"/>
  </si>
  <si>
    <t>Type of employment</t>
    <phoneticPr fontId="21"/>
  </si>
  <si>
    <r>
      <rPr>
        <sz val="10"/>
        <color theme="1"/>
        <rFont val="Meiryo UI"/>
        <family val="2"/>
        <charset val="128"/>
      </rPr>
      <t>～</t>
    </r>
    <phoneticPr fontId="21"/>
  </si>
  <si>
    <t>Current organization you belong to and current post</t>
    <phoneticPr fontId="21"/>
  </si>
  <si>
    <t>Guideline for Completing Waseda University Curriculum Vitae</t>
    <phoneticPr fontId="21"/>
  </si>
  <si>
    <r>
      <rPr>
        <sz val="10.5"/>
        <color theme="1"/>
        <rFont val="Segoe UI Symbol"/>
        <family val="1"/>
      </rPr>
      <t>◆</t>
    </r>
    <r>
      <rPr>
        <sz val="10.5"/>
        <color theme="1"/>
        <rFont val="Times New Roman"/>
        <family val="1"/>
      </rPr>
      <t xml:space="preserve"> Please fill out the Waseda University Curriculum Vitae using a computer, and handle the format with </t>
    </r>
    <phoneticPr fontId="21"/>
  </si>
  <si>
    <t xml:space="preserve">    care.  Also, please check for any incomplete sections by viewing the "Check for omissions" sheet</t>
    <phoneticPr fontId="21"/>
  </si>
  <si>
    <t xml:space="preserve">    before submission.</t>
    <phoneticPr fontId="21"/>
  </si>
  <si>
    <t>1. Check box at the top of the CV</t>
    <phoneticPr fontId="21"/>
  </si>
  <si>
    <t xml:space="preserve">    Please make sure to tick the box. If the statement does not apply to you, please attach a separate</t>
    <phoneticPr fontId="21"/>
  </si>
  <si>
    <t xml:space="preserve">    document (free format) with details.</t>
    <phoneticPr fontId="21"/>
  </si>
  <si>
    <t>2. Notation of years</t>
    <phoneticPr fontId="21"/>
  </si>
  <si>
    <r>
      <t xml:space="preserve">   Please use </t>
    </r>
    <r>
      <rPr>
        <u/>
        <sz val="11"/>
        <color theme="1"/>
        <rFont val="Times New Roman"/>
        <family val="1"/>
      </rPr>
      <t>Western calendar years</t>
    </r>
    <r>
      <rPr>
        <sz val="11"/>
        <color theme="1"/>
        <rFont val="Times New Roman"/>
        <family val="1"/>
      </rPr>
      <t xml:space="preserve"> for </t>
    </r>
    <r>
      <rPr>
        <u/>
        <sz val="11"/>
        <color theme="1"/>
        <rFont val="Times New Roman"/>
        <family val="1"/>
      </rPr>
      <t>all</t>
    </r>
    <r>
      <rPr>
        <sz val="11"/>
        <color theme="1"/>
        <rFont val="Times New Roman"/>
        <family val="1"/>
      </rPr>
      <t xml:space="preserve"> dates.</t>
    </r>
    <phoneticPr fontId="21"/>
  </si>
  <si>
    <t>3. Name</t>
    <phoneticPr fontId="21"/>
  </si>
  <si>
    <t xml:space="preserve">  (1) Signatures and seals are not necessary.</t>
    <phoneticPr fontId="21"/>
  </si>
  <si>
    <t xml:space="preserve">  (2) If you are a Japanese citizen, write down your name exactly as it appears on your family register.</t>
    <phoneticPr fontId="21"/>
  </si>
  <si>
    <t xml:space="preserve">       When writing your name in alphabet, fill in your name exactly as it appears on your  passport.        
</t>
    <phoneticPr fontId="21"/>
  </si>
  <si>
    <r>
      <t xml:space="preserve">          (Example) Whether to use “OHNO” or “ONO” in alphabet for “</t>
    </r>
    <r>
      <rPr>
        <sz val="11"/>
        <color theme="1"/>
        <rFont val="ＭＳ Ｐ明朝"/>
        <family val="1"/>
        <charset val="128"/>
      </rPr>
      <t>大野”</t>
    </r>
    <r>
      <rPr>
        <sz val="11"/>
        <color theme="1"/>
        <rFont val="Times New Roman"/>
        <family val="1"/>
      </rPr>
      <t xml:space="preserve"> should       </t>
    </r>
    <phoneticPr fontId="21"/>
  </si>
  <si>
    <t xml:space="preserve">                             depend on how it is shown on your passport.</t>
    <phoneticPr fontId="21"/>
  </si>
  <si>
    <t xml:space="preserve">  (3) How to fill in the "name" field if you have a nationality other than Japan</t>
    <phoneticPr fontId="21"/>
  </si>
  <si>
    <r>
      <t xml:space="preserve">    ・</t>
    </r>
    <r>
      <rPr>
        <sz val="11"/>
        <color theme="1"/>
        <rFont val="Times New Roman"/>
        <family val="1"/>
      </rPr>
      <t xml:space="preserve">In the "name" field, write down your name in </t>
    </r>
    <r>
      <rPr>
        <i/>
        <sz val="11"/>
        <color theme="1"/>
        <rFont val="Times New Roman"/>
        <family val="1"/>
      </rPr>
      <t>kanji</t>
    </r>
    <r>
      <rPr>
        <sz val="11"/>
        <color theme="1"/>
        <rFont val="Times New Roman"/>
        <family val="1"/>
      </rPr>
      <t xml:space="preserve"> or English.</t>
    </r>
    <phoneticPr fontId="21"/>
  </si>
  <si>
    <t xml:space="preserve">            Note: If writing your name in English, fill in your name in alphabet exactly as it 
                  </t>
    <phoneticPr fontId="21"/>
  </si>
  <si>
    <t xml:space="preserve">                     appears on your passport. </t>
    <phoneticPr fontId="21"/>
  </si>
  <si>
    <t xml:space="preserve">            Note: At Waseda University, it is not possible to register characters such as Á Â À Å Ã Ä. </t>
    <phoneticPr fontId="21"/>
  </si>
  <si>
    <t xml:space="preserve">                     Write down your family name in the “Last name” field, and your first name and middle </t>
    <phoneticPr fontId="21"/>
  </si>
  <si>
    <t xml:space="preserve">                      name in the “First name” field. If abbreviating your middle name, please use a period [.].</t>
    <phoneticPr fontId="21"/>
  </si>
  <si>
    <r>
      <t xml:space="preserve">    ・</t>
    </r>
    <r>
      <rPr>
        <sz val="11"/>
        <color theme="1"/>
        <rFont val="Times New Roman"/>
        <family val="1"/>
      </rPr>
      <t xml:space="preserve">Write down your name in </t>
    </r>
    <r>
      <rPr>
        <i/>
        <sz val="11"/>
        <color theme="1"/>
        <rFont val="Times New Roman"/>
        <family val="1"/>
      </rPr>
      <t>katakana</t>
    </r>
    <r>
      <rPr>
        <sz val="11"/>
        <color theme="1"/>
        <rFont val="Times New Roman"/>
        <family val="1"/>
      </rPr>
      <t xml:space="preserve"> characters in the "Name in kana" field.</t>
    </r>
    <phoneticPr fontId="21"/>
  </si>
  <si>
    <t>4. Gender</t>
    <phoneticPr fontId="21"/>
  </si>
  <si>
    <t xml:space="preserve">   Please fill in gender. However, this field is not mandatory. You will not face a disadvantage in the</t>
    <phoneticPr fontId="21"/>
  </si>
  <si>
    <t xml:space="preserve">   screening process even if it is left blank.</t>
    <phoneticPr fontId="21"/>
  </si>
  <si>
    <t xml:space="preserve">   If you are hired, the gender information from your family register will become necessary for</t>
    <phoneticPr fontId="21"/>
  </si>
  <si>
    <t xml:space="preserve">   employment management purposes. This information will be confirmed based on your residence</t>
    <phoneticPr fontId="21"/>
  </si>
  <si>
    <t xml:space="preserve">   certificate, copy of passport, copy of residence card, etc. that you will submit at the time of</t>
    <phoneticPr fontId="21"/>
  </si>
  <si>
    <t xml:space="preserve">   employment.</t>
    <phoneticPr fontId="21"/>
  </si>
  <si>
    <t>5. Affix photo</t>
    <phoneticPr fontId="21"/>
  </si>
  <si>
    <t xml:space="preserve">   Affix a photo to your CV. If submitting CVs in both English and Japanese (translation of English 
   version), affix the photo to your Japanese CV.</t>
    <phoneticPr fontId="21"/>
  </si>
  <si>
    <t xml:space="preserve">6. Nationality </t>
    <phoneticPr fontId="21"/>
  </si>
  <si>
    <t xml:space="preserve">   Please fill in your nationality.</t>
    <phoneticPr fontId="21"/>
  </si>
  <si>
    <t>7. Status of residence</t>
    <phoneticPr fontId="21"/>
  </si>
  <si>
    <t xml:space="preserve">   If you already have a valid status of residence working at the University, please select that status. </t>
    <phoneticPr fontId="21"/>
  </si>
  <si>
    <t xml:space="preserve">   If you have a status of residence that requires permission to engage in activity other than that </t>
    <phoneticPr fontId="21"/>
  </si>
  <si>
    <t xml:space="preserve">   permitted under the status of residence, indicate whether or not you have the permission to engage in </t>
    <phoneticPr fontId="21"/>
  </si>
  <si>
    <t xml:space="preserve">   engage in activity other than permitted under the status of residence.</t>
    <phoneticPr fontId="21"/>
  </si>
  <si>
    <t xml:space="preserve">   Note: If you do not hold a valid status of residence working at the University and will be applying for
</t>
    <phoneticPr fontId="21"/>
  </si>
  <si>
    <t xml:space="preserve">    one after your appointment is decided on, leave this field blank. </t>
    <phoneticPr fontId="21"/>
  </si>
  <si>
    <t>8. Field of specialization</t>
    <phoneticPr fontId="21"/>
  </si>
  <si>
    <t xml:space="preserve">   Select a field from the "Fields of Specializations" sheet.</t>
    <phoneticPr fontId="21"/>
  </si>
  <si>
    <t>9. Research area</t>
    <phoneticPr fontId="21"/>
  </si>
  <si>
    <t xml:space="preserve">  Describe your research area specifically.</t>
    <phoneticPr fontId="21"/>
  </si>
  <si>
    <t xml:space="preserve">  If you are a business person, indicate your research area in a format such as “Practical business related </t>
    <phoneticPr fontId="21"/>
  </si>
  <si>
    <r>
      <t xml:space="preserve">  to </t>
    </r>
    <r>
      <rPr>
        <sz val="11"/>
        <color theme="1"/>
        <rFont val="Segoe UI Symbol"/>
        <family val="1"/>
      </rPr>
      <t>○○</t>
    </r>
    <r>
      <rPr>
        <sz val="11"/>
        <color theme="1"/>
        <rFont val="Times New Roman"/>
        <family val="1"/>
      </rPr>
      <t>.”</t>
    </r>
    <phoneticPr fontId="21"/>
  </si>
  <si>
    <t>10. Languages</t>
    <phoneticPr fontId="21"/>
  </si>
  <si>
    <t xml:space="preserve">   If you use multiple languages, please list them.</t>
    <phoneticPr fontId="21"/>
  </si>
  <si>
    <t>11. Educational Background</t>
    <phoneticPr fontId="21"/>
  </si>
  <si>
    <r>
      <t xml:space="preserve">   (1) Write down your entire educational background without any omissions, </t>
    </r>
    <r>
      <rPr>
        <u/>
        <sz val="11"/>
        <color theme="1"/>
        <rFont val="Times New Roman"/>
        <family val="1"/>
      </rPr>
      <t>starting with enrollment</t>
    </r>
    <phoneticPr fontId="21"/>
  </si>
  <si>
    <t xml:space="preserve">         in high school.</t>
    <phoneticPr fontId="21"/>
  </si>
  <si>
    <t xml:space="preserve">   (2) Write down the dates of entrance, graduation/completion, etc. accurately.</t>
    <phoneticPr fontId="21"/>
  </si>
  <si>
    <t xml:space="preserve">         In principle, it is not possible to start a new post as a faculty member at Waseda University while</t>
    <phoneticPr fontId="21"/>
  </si>
  <si>
    <t xml:space="preserve">         you are registered as a student at Waseda. If you are a Waseda student at the time of filling out the </t>
    <phoneticPr fontId="21"/>
  </si>
  <si>
    <t xml:space="preserve">         form, write down the date of your graduation/completion/withdrawal.</t>
    <phoneticPr fontId="21"/>
  </si>
  <si>
    <t xml:space="preserve">   (3) For doctoral degree, write down the date of conferment including month and day.</t>
    <phoneticPr fontId="21"/>
  </si>
  <si>
    <t xml:space="preserve">12. Work Experience </t>
    <phoneticPr fontId="21"/>
  </si>
  <si>
    <t xml:space="preserve">   (1) Write down “starting (employment) date” and “completion (resignation) date” accurately, 
</t>
    <phoneticPr fontId="21"/>
  </si>
  <si>
    <t xml:space="preserve">         without any omissions. If you are resigning because you are accepting a new position </t>
    <phoneticPr fontId="21"/>
  </si>
  <si>
    <r>
      <t xml:space="preserve">         at Waseda University, </t>
    </r>
    <r>
      <rPr>
        <u/>
        <sz val="11"/>
        <color theme="1"/>
        <rFont val="Times New Roman"/>
        <family val="1"/>
      </rPr>
      <t xml:space="preserve">please be sure to indicate the planned date of resignation from </t>
    </r>
    <phoneticPr fontId="21"/>
  </si>
  <si>
    <r>
      <t xml:space="preserve">         </t>
    </r>
    <r>
      <rPr>
        <u/>
        <sz val="11"/>
        <color theme="1"/>
        <rFont val="Times New Roman"/>
        <family val="1"/>
      </rPr>
      <t>your current position and select "Completion (scheduled completion)"</t>
    </r>
    <r>
      <rPr>
        <sz val="11"/>
        <color theme="1"/>
        <rFont val="Times New Roman"/>
        <family val="1"/>
      </rPr>
      <t xml:space="preserve">. Please note that </t>
    </r>
    <phoneticPr fontId="21"/>
  </si>
  <si>
    <t xml:space="preserve">         if your current position is full-time and you are to be employed by Waseda University </t>
    <phoneticPr fontId="21"/>
  </si>
  <si>
    <t xml:space="preserve">         for a full-time position, it is necessary for you to have resigned from your current position </t>
    <phoneticPr fontId="21"/>
  </si>
  <si>
    <t xml:space="preserve">         at the date of appointment to Waseda  University. </t>
    <phoneticPr fontId="21"/>
  </si>
  <si>
    <t xml:space="preserve">         For "Current Position", if you are working at several universities, schools, research </t>
    <phoneticPr fontId="21"/>
  </si>
  <si>
    <t xml:space="preserve">         institutes, etc,please indicate your main current position.</t>
    <phoneticPr fontId="21"/>
  </si>
  <si>
    <r>
      <t xml:space="preserve">   (2) Write down any </t>
    </r>
    <r>
      <rPr>
        <u/>
        <sz val="11"/>
        <color theme="1"/>
        <rFont val="Times New Roman"/>
        <family val="1"/>
      </rPr>
      <t>work experience at Waseda University</t>
    </r>
    <r>
      <rPr>
        <sz val="11"/>
        <color theme="1"/>
        <rFont val="Times New Roman"/>
        <family val="1"/>
      </rPr>
      <t xml:space="preserve"> accurately starting on or after April 1,  </t>
    </r>
    <phoneticPr fontId="21"/>
  </si>
  <si>
    <t xml:space="preserve">        2013 that you may have, including part-time employment such as a TA, RA, etc. </t>
    <phoneticPr fontId="21"/>
  </si>
  <si>
    <t xml:space="preserve">   (3) If you have experience as a lecturer at a university or school, indicate the types of employment </t>
    <phoneticPr fontId="21"/>
  </si>
  <si>
    <t xml:space="preserve">        (full-time/part-time).</t>
    <phoneticPr fontId="21"/>
  </si>
  <si>
    <t xml:space="preserve">   (4) If you have experience working at a corporation, research institute, etc., indicate clearly your job</t>
    <phoneticPr fontId="21"/>
  </si>
  <si>
    <t xml:space="preserve">        title and job description, etc. </t>
    <phoneticPr fontId="21"/>
  </si>
  <si>
    <t xml:space="preserve">   (5) If you have already resigned, write down the accurate date of your resignation. </t>
    <phoneticPr fontId="21"/>
  </si>
  <si>
    <t xml:space="preserve">   (6) If you have obtained a Research Fellowship for Young Scientists of Japan Society for the </t>
    <phoneticPr fontId="21"/>
  </si>
  <si>
    <t xml:space="preserve">        Promotion of Science, write down all of your experiences. </t>
    <phoneticPr fontId="21"/>
  </si>
  <si>
    <t xml:space="preserve">   (7) At Waseda University, it is prohibited for research associates to hold a concurrent position
       </t>
    <phoneticPr fontId="21"/>
  </si>
  <si>
    <t xml:space="preserve">        outside of the University. However, taking into consideration the circumstances that it is easier for 
       </t>
    <phoneticPr fontId="21"/>
  </si>
  <si>
    <t xml:space="preserve">        a research associate to be appointed at another university after resigning their position if they have   </t>
    <phoneticPr fontId="21"/>
  </si>
  <si>
    <t xml:space="preserve">        experience as a part-time lecturer, a concurrent position outside of the university will be permitted </t>
    <phoneticPr fontId="21"/>
  </si>
  <si>
    <t xml:space="preserve">        only under the following requirements. </t>
    <phoneticPr fontId="21"/>
  </si>
  <si>
    <r>
      <t xml:space="preserve">   ・</t>
    </r>
    <r>
      <rPr>
        <sz val="11"/>
        <color theme="1"/>
        <rFont val="Times New Roman"/>
        <family val="1"/>
      </rPr>
      <t xml:space="preserve">The contents of your duty do not hinder your main work as a research associate of Waseda 
        </t>
    </r>
    <phoneticPr fontId="21"/>
  </si>
  <si>
    <r>
      <t xml:space="preserve">     </t>
    </r>
    <r>
      <rPr>
        <sz val="11"/>
        <color theme="1"/>
        <rFont val="Times New Roman"/>
        <family val="1"/>
      </rPr>
      <t>University, and do not discredit the quality of the University from a social perspective.</t>
    </r>
    <phoneticPr fontId="21"/>
  </si>
  <si>
    <r>
      <t xml:space="preserve">   ・</t>
    </r>
    <r>
      <rPr>
        <sz val="11"/>
        <color theme="1"/>
        <rFont val="Times New Roman"/>
        <family val="1"/>
      </rPr>
      <t>There is no risk of a special stake in your main work.</t>
    </r>
    <phoneticPr fontId="21"/>
  </si>
  <si>
    <r>
      <t xml:space="preserve">   ・</t>
    </r>
    <r>
      <rPr>
        <sz val="11"/>
        <color theme="1"/>
        <rFont val="Times New Roman"/>
        <family val="1"/>
      </rPr>
      <t>Your class instruction time is 4 hours per week or less.</t>
    </r>
    <phoneticPr fontId="21"/>
  </si>
  <si>
    <r>
      <t xml:space="preserve">   ・</t>
    </r>
    <r>
      <rPr>
        <sz val="11"/>
        <color theme="1"/>
        <rFont val="Times New Roman"/>
        <family val="1"/>
      </rPr>
      <t xml:space="preserve">The Faculty Committee, Management Committee of the Research Institute or Center, Theater   </t>
    </r>
    <phoneticPr fontId="21"/>
  </si>
  <si>
    <t xml:space="preserve">          Museum or Museum Consultation Committee deems the circumstances as being appropriate.</t>
    <phoneticPr fontId="21"/>
  </si>
  <si>
    <t>Accordingly,</t>
  </si>
  <si>
    <r>
      <t xml:space="preserve">   ・</t>
    </r>
    <r>
      <rPr>
        <sz val="11"/>
        <color theme="1"/>
        <rFont val="Times New Roman"/>
        <family val="1"/>
      </rPr>
      <t xml:space="preserve">If you are already engaged as a part-time lecturer at another university, etc. at the time of your </t>
    </r>
    <phoneticPr fontId="21"/>
  </si>
  <si>
    <t xml:space="preserve">         employment as a research associate, write down the job name in the Work Experience field. </t>
    <phoneticPr fontId="21"/>
  </si>
  <si>
    <r>
      <t xml:space="preserve">   ・</t>
    </r>
    <r>
      <rPr>
        <sz val="11"/>
        <color theme="1"/>
        <rFont val="Times New Roman"/>
        <family val="1"/>
      </rPr>
      <t xml:space="preserve">If resigning before starting as a research associate, clearly indicate your planned </t>
    </r>
    <phoneticPr fontId="21"/>
  </si>
  <si>
    <t xml:space="preserve">         resignation date.</t>
    <phoneticPr fontId="21"/>
  </si>
  <si>
    <r>
      <t xml:space="preserve">   ・</t>
    </r>
    <r>
      <rPr>
        <sz val="11"/>
        <color theme="1"/>
        <rFont val="Times New Roman"/>
        <family val="1"/>
      </rPr>
      <t xml:space="preserve">If you will continue your post as a part-time lecturer at another university even after starting as a 
       </t>
    </r>
    <phoneticPr fontId="21"/>
  </si>
  <si>
    <t xml:space="preserve">         research associate, clearly indicate your class instruction time per week. Please notify the</t>
    <phoneticPr fontId="21"/>
  </si>
  <si>
    <t xml:space="preserve">         administrative office of the department you are affiliated with promptly after assuming your</t>
    <phoneticPr fontId="21"/>
  </si>
  <si>
    <t xml:space="preserve">         position as a research associate. </t>
    <phoneticPr fontId="21"/>
  </si>
  <si>
    <t xml:space="preserve"> </t>
    <phoneticPr fontId="21"/>
  </si>
  <si>
    <r>
      <t xml:space="preserve">             (Example) Part-time lecturer at </t>
    </r>
    <r>
      <rPr>
        <sz val="11"/>
        <color theme="1"/>
        <rFont val="Segoe UI Symbol"/>
        <family val="1"/>
      </rPr>
      <t>○○</t>
    </r>
    <r>
      <rPr>
        <sz val="11"/>
        <color theme="1"/>
        <rFont val="Times New Roman"/>
        <family val="1"/>
      </rPr>
      <t xml:space="preserve"> University (resignation planned for March 31, 2019)</t>
    </r>
    <phoneticPr fontId="21"/>
  </si>
  <si>
    <r>
      <t xml:space="preserve">                              Part-time lecturer at </t>
    </r>
    <r>
      <rPr>
        <sz val="11"/>
        <color theme="1"/>
        <rFont val="Segoe UI Symbol"/>
        <family val="1"/>
      </rPr>
      <t>○○</t>
    </r>
    <r>
      <rPr>
        <sz val="11"/>
        <color theme="1"/>
        <rFont val="Times New Roman"/>
        <family val="1"/>
      </rPr>
      <t xml:space="preserve"> University (2 hours of instruction per week) </t>
    </r>
    <phoneticPr fontId="21"/>
  </si>
  <si>
    <t>American</t>
    <phoneticPr fontId="21"/>
  </si>
  <si>
    <t>Affix photo
4 cm × 3 cm</t>
    <phoneticPr fontId="21"/>
  </si>
  <si>
    <t>ワセダ</t>
    <phoneticPr fontId="21"/>
  </si>
  <si>
    <t>タロウ</t>
    <phoneticPr fontId="21"/>
  </si>
  <si>
    <t>+81-(0)3-xxxx-xxxx</t>
    <phoneticPr fontId="21"/>
  </si>
  <si>
    <t>Waseda</t>
    <phoneticPr fontId="21"/>
  </si>
  <si>
    <t>Taro</t>
    <phoneticPr fontId="21"/>
  </si>
  <si>
    <t>090-xxxx-xxxx</t>
    <phoneticPr fontId="21"/>
  </si>
  <si>
    <t>Male</t>
  </si>
  <si>
    <t>1698050</t>
    <phoneticPr fontId="21"/>
  </si>
  <si>
    <t>Yes</t>
  </si>
  <si>
    <t>3-4-1 Okubo, Shinjuku-ku, Tokyo</t>
    <phoneticPr fontId="21"/>
  </si>
  <si>
    <t>Professor</t>
  </si>
  <si>
    <t>xxxxxxxxxxxxxxxxx@waseda.jp</t>
    <phoneticPr fontId="21"/>
  </si>
  <si>
    <t>Fundamental Informatics</t>
  </si>
  <si>
    <t>Fundamental Informatics</t>
    <phoneticPr fontId="21"/>
  </si>
  <si>
    <t>English</t>
    <phoneticPr fontId="21"/>
  </si>
  <si>
    <t>Chinese, English, Japanese</t>
    <phoneticPr fontId="21"/>
  </si>
  <si>
    <t>Japan, Waseda University Senior High School</t>
    <phoneticPr fontId="21"/>
  </si>
  <si>
    <t>Japan, Waseda University</t>
    <phoneticPr fontId="21"/>
  </si>
  <si>
    <r>
      <t>School of Fundamental Science and Engineering</t>
    </r>
    <r>
      <rPr>
        <sz val="10"/>
        <color theme="1"/>
        <rFont val="ＭＳ Ｐ明朝"/>
        <family val="1"/>
        <charset val="128"/>
      </rPr>
      <t xml:space="preserve">　　
</t>
    </r>
    <r>
      <rPr>
        <sz val="10"/>
        <color theme="1"/>
        <rFont val="Times New Roman"/>
        <family val="1"/>
      </rPr>
      <t xml:space="preserve">Department of Mathemactics  </t>
    </r>
    <r>
      <rPr>
        <sz val="10"/>
        <color theme="1"/>
        <rFont val="ＭＳ Ｐ明朝"/>
        <family val="1"/>
        <charset val="128"/>
      </rPr>
      <t xml:space="preserve">　
</t>
    </r>
    <r>
      <rPr>
        <sz val="10"/>
        <color theme="1"/>
        <rFont val="Times New Roman"/>
        <family val="1"/>
      </rPr>
      <t>Major in Pure mathematics comprising algebra</t>
    </r>
    <phoneticPr fontId="21"/>
  </si>
  <si>
    <t>Graduate School of Fundamental Science and Engineering
Department of  Pure and Applied Mathemactics
Major in Pure mathematics comprising algebra</t>
    <phoneticPr fontId="21"/>
  </si>
  <si>
    <t>Completed</t>
  </si>
  <si>
    <t>Doctor of Science</t>
  </si>
  <si>
    <t>completing a course</t>
  </si>
  <si>
    <t>Conferring university</t>
    <phoneticPr fontId="21"/>
  </si>
  <si>
    <t>Waseda University</t>
    <phoneticPr fontId="21"/>
  </si>
  <si>
    <t>Other Current post</t>
    <phoneticPr fontId="21"/>
  </si>
  <si>
    <t>Completion date</t>
  </si>
  <si>
    <t>XXXXX University Department of YYYY research associate</t>
    <phoneticPr fontId="21"/>
  </si>
  <si>
    <t>Full time</t>
  </si>
  <si>
    <t>XXXXX University Department of YYYY part-time lecturer</t>
    <phoneticPr fontId="21"/>
  </si>
  <si>
    <t>Part time</t>
  </si>
  <si>
    <t>XXXXX University Department of YYYY Associate Professor</t>
    <phoneticPr fontId="21"/>
  </si>
  <si>
    <t>Current organization you belong to and Current post</t>
    <phoneticPr fontId="21"/>
  </si>
  <si>
    <t>XXXXX University Department of YYYY  Professor</t>
    <phoneticPr fontId="21"/>
  </si>
  <si>
    <t>If your CV is incomplete, the relevant fields will be highlighted in red. Please make sure you fill in all the required fields.</t>
  </si>
  <si>
    <t>Classification</t>
    <phoneticPr fontId="21"/>
  </si>
  <si>
    <t>Item name</t>
    <phoneticPr fontId="21"/>
  </si>
  <si>
    <t>Input Result</t>
    <phoneticPr fontId="21"/>
  </si>
  <si>
    <t>Check Result</t>
    <phoneticPr fontId="21"/>
  </si>
  <si>
    <t>Result of calculation</t>
    <phoneticPr fontId="21"/>
  </si>
  <si>
    <t>Reasons for "Incomplete" judgement</t>
    <phoneticPr fontId="21"/>
  </si>
  <si>
    <t>Notes</t>
    <phoneticPr fontId="21"/>
  </si>
  <si>
    <t>言語</t>
    <rPh sb="0" eb="2">
      <t>ゲンゴ</t>
    </rPh>
    <phoneticPr fontId="21"/>
  </si>
  <si>
    <t>Japanese</t>
    <phoneticPr fontId="21"/>
  </si>
  <si>
    <t>選択してください</t>
    <rPh sb="0" eb="2">
      <t>センタク</t>
    </rPh>
    <phoneticPr fontId="21"/>
  </si>
  <si>
    <t>選択してください(外国籍のみ)</t>
  </si>
  <si>
    <t>選択してください(博士学位取得者)</t>
    <phoneticPr fontId="21"/>
  </si>
  <si>
    <t>選択してください</t>
  </si>
  <si>
    <t>Covenant</t>
    <phoneticPr fontId="21"/>
  </si>
  <si>
    <t xml:space="preserve">Harassment </t>
    <phoneticPr fontId="21"/>
  </si>
  <si>
    <t>No input</t>
    <phoneticPr fontId="21"/>
  </si>
  <si>
    <t>ー</t>
    <phoneticPr fontId="21"/>
  </si>
  <si>
    <t>-</t>
    <phoneticPr fontId="21"/>
  </si>
  <si>
    <t>Overall</t>
    <phoneticPr fontId="21"/>
  </si>
  <si>
    <t>DATE</t>
    <phoneticPr fontId="21"/>
  </si>
  <si>
    <t>NG個数</t>
    <rPh sb="2" eb="4">
      <t>コスウ</t>
    </rPh>
    <phoneticPr fontId="21"/>
  </si>
  <si>
    <t>Male</t>
    <phoneticPr fontId="21"/>
  </si>
  <si>
    <t>Yes</t>
    <phoneticPr fontId="21"/>
  </si>
  <si>
    <t>現在に至る</t>
    <phoneticPr fontId="21"/>
  </si>
  <si>
    <t>大学</t>
  </si>
  <si>
    <t>学士大学名</t>
    <rPh sb="0" eb="5">
      <t>ガクシダイガクメイ</t>
    </rPh>
    <phoneticPr fontId="21"/>
  </si>
  <si>
    <t>Personal</t>
    <phoneticPr fontId="21"/>
  </si>
  <si>
    <t>Name in kana (Last name)</t>
    <phoneticPr fontId="21"/>
  </si>
  <si>
    <t>全体チェック</t>
    <rPh sb="0" eb="2">
      <t>ゼンタイ</t>
    </rPh>
    <phoneticPr fontId="21"/>
  </si>
  <si>
    <t>Female</t>
    <phoneticPr fontId="21"/>
  </si>
  <si>
    <t>No</t>
    <phoneticPr fontId="21"/>
  </si>
  <si>
    <t>終了(退職)(予定)</t>
    <phoneticPr fontId="21"/>
  </si>
  <si>
    <t>大学院（修士）</t>
  </si>
  <si>
    <t>修士大学名</t>
    <rPh sb="0" eb="2">
      <t>シュウシ</t>
    </rPh>
    <rPh sb="2" eb="5">
      <t>ダイガクメイ</t>
    </rPh>
    <phoneticPr fontId="21"/>
  </si>
  <si>
    <t>Name in kana (First name)</t>
    <phoneticPr fontId="21"/>
  </si>
  <si>
    <t>大学院（博士）</t>
  </si>
  <si>
    <t>博士大学名</t>
    <rPh sb="0" eb="2">
      <t>ハカセ</t>
    </rPh>
    <rPh sb="2" eb="5">
      <t>ダイガクメイ</t>
    </rPh>
    <phoneticPr fontId="21"/>
  </si>
  <si>
    <t>Name (Last name)</t>
    <phoneticPr fontId="21"/>
  </si>
  <si>
    <t>Name (First name)</t>
    <phoneticPr fontId="21"/>
  </si>
  <si>
    <t>Birthday</t>
    <phoneticPr fontId="21"/>
  </si>
  <si>
    <t>Gender</t>
    <phoneticPr fontId="21"/>
  </si>
  <si>
    <t>日本国籍の場合は１、外国籍の場合は２</t>
    <rPh sb="0" eb="2">
      <t>ニホン</t>
    </rPh>
    <rPh sb="2" eb="4">
      <t>コクセキ</t>
    </rPh>
    <rPh sb="5" eb="7">
      <t>バアイ</t>
    </rPh>
    <rPh sb="10" eb="13">
      <t>ガイコクセキ</t>
    </rPh>
    <rPh sb="14" eb="16">
      <t>バアイ</t>
    </rPh>
    <phoneticPr fontId="21"/>
  </si>
  <si>
    <t>Present Address（Zip code）</t>
    <phoneticPr fontId="21"/>
  </si>
  <si>
    <t>Present Address</t>
    <phoneticPr fontId="21"/>
  </si>
  <si>
    <t>E-mail address</t>
    <phoneticPr fontId="21"/>
  </si>
  <si>
    <t>No input or No email @ mark</t>
    <phoneticPr fontId="21"/>
  </si>
  <si>
    <t>Specialization</t>
    <phoneticPr fontId="21"/>
  </si>
  <si>
    <t>Research area</t>
  </si>
  <si>
    <t>Languages used （Native language）</t>
    <phoneticPr fontId="21"/>
  </si>
  <si>
    <t>Languages used （Language(s) in which you can give a lecture）</t>
    <phoneticPr fontId="21"/>
  </si>
  <si>
    <t>Permission to engage※</t>
    <phoneticPr fontId="21"/>
  </si>
  <si>
    <t>外国籍の場合のみ判定</t>
    <phoneticPr fontId="21"/>
  </si>
  <si>
    <t>Status of residence※</t>
    <phoneticPr fontId="21"/>
  </si>
  <si>
    <t>Date of Expiration※</t>
    <phoneticPr fontId="21"/>
  </si>
  <si>
    <t>Educational Background</t>
    <phoneticPr fontId="21"/>
  </si>
  <si>
    <t>High School（Entrance Date）</t>
    <phoneticPr fontId="21"/>
  </si>
  <si>
    <t>High School（Graduation date）</t>
    <phoneticPr fontId="21"/>
  </si>
  <si>
    <t>High School（Enter）</t>
    <phoneticPr fontId="21"/>
  </si>
  <si>
    <t>High School（Graduate））</t>
    <phoneticPr fontId="21"/>
  </si>
  <si>
    <t>University （Major）</t>
    <phoneticPr fontId="21"/>
  </si>
  <si>
    <t>University（Entrance Date）</t>
    <phoneticPr fontId="21"/>
  </si>
  <si>
    <t>University（Graduation date）</t>
    <phoneticPr fontId="21"/>
  </si>
  <si>
    <t>No input or Year and month of admission＞Year and month of graduation</t>
    <phoneticPr fontId="21"/>
  </si>
  <si>
    <t>University（Enter）</t>
    <phoneticPr fontId="21"/>
  </si>
  <si>
    <t>University（Graduate））</t>
    <phoneticPr fontId="21"/>
  </si>
  <si>
    <t/>
  </si>
  <si>
    <t>OK</t>
    <phoneticPr fontId="21"/>
  </si>
  <si>
    <t>No judgment check</t>
    <phoneticPr fontId="21"/>
  </si>
  <si>
    <t>その他1大学名記入時に以下チェック</t>
    <rPh sb="2" eb="3">
      <t>タ</t>
    </rPh>
    <rPh sb="4" eb="7">
      <t>ダイガクメイ</t>
    </rPh>
    <rPh sb="7" eb="9">
      <t>キニュウ</t>
    </rPh>
    <rPh sb="9" eb="10">
      <t>ジ</t>
    </rPh>
    <rPh sb="11" eb="13">
      <t>イカ</t>
    </rPh>
    <phoneticPr fontId="21"/>
  </si>
  <si>
    <t>No input</t>
  </si>
  <si>
    <t>その他2大学名記入時に以下チェック</t>
    <rPh sb="2" eb="3">
      <t>タ</t>
    </rPh>
    <rPh sb="4" eb="7">
      <t>ダイガクメイ</t>
    </rPh>
    <rPh sb="7" eb="9">
      <t>キニュウ</t>
    </rPh>
    <rPh sb="9" eb="10">
      <t>ジ</t>
    </rPh>
    <rPh sb="11" eb="13">
      <t>イカ</t>
    </rPh>
    <phoneticPr fontId="21"/>
  </si>
  <si>
    <t>入力無し or 入学年月＞卒業年月</t>
    <rPh sb="0" eb="2">
      <t>ニュウリョク</t>
    </rPh>
    <rPh sb="2" eb="3">
      <t>ナ</t>
    </rPh>
    <rPh sb="8" eb="10">
      <t>ニュウガク</t>
    </rPh>
    <rPh sb="10" eb="12">
      <t>ネンゲツ</t>
    </rPh>
    <rPh sb="13" eb="15">
      <t>ソツギョウ</t>
    </rPh>
    <rPh sb="15" eb="17">
      <t>ネンゲツ</t>
    </rPh>
    <phoneticPr fontId="21"/>
  </si>
  <si>
    <t>修士の大学名記入時に以下チェック</t>
    <rPh sb="0" eb="2">
      <t>シュウシ</t>
    </rPh>
    <rPh sb="3" eb="6">
      <t>ダイガクメイ</t>
    </rPh>
    <rPh sb="6" eb="8">
      <t>キニュウ</t>
    </rPh>
    <rPh sb="8" eb="9">
      <t>ジ</t>
    </rPh>
    <rPh sb="10" eb="12">
      <t>イカ</t>
    </rPh>
    <phoneticPr fontId="21"/>
  </si>
  <si>
    <t>Master’s Program （Major）</t>
    <phoneticPr fontId="21"/>
  </si>
  <si>
    <t>Master’s Program（Entrance Date）</t>
    <phoneticPr fontId="21"/>
  </si>
  <si>
    <t>Master’s Program（Graduation date）</t>
    <phoneticPr fontId="21"/>
  </si>
  <si>
    <t>Master’s Program（Enter）</t>
    <phoneticPr fontId="21"/>
  </si>
  <si>
    <t>Master’s Program（Graduate））</t>
    <phoneticPr fontId="21"/>
  </si>
  <si>
    <t>博士の大学名記入時に以下チェック</t>
    <rPh sb="0" eb="2">
      <t>ハカセ</t>
    </rPh>
    <rPh sb="3" eb="6">
      <t>ダイガクメイ</t>
    </rPh>
    <rPh sb="6" eb="8">
      <t>キニュウ</t>
    </rPh>
    <rPh sb="8" eb="9">
      <t>ジ</t>
    </rPh>
    <rPh sb="10" eb="12">
      <t>イカ</t>
    </rPh>
    <phoneticPr fontId="21"/>
  </si>
  <si>
    <t>Doctoral Program （Major）</t>
    <phoneticPr fontId="21"/>
  </si>
  <si>
    <t>Doctoral Program（Entrance Date）</t>
    <phoneticPr fontId="21"/>
  </si>
  <si>
    <t>Doctoral Program（Graduation date）</t>
    <phoneticPr fontId="21"/>
  </si>
  <si>
    <t>Doctoral Program（Enter）</t>
    <phoneticPr fontId="21"/>
  </si>
  <si>
    <t>Doctoral Degree　（University）</t>
    <phoneticPr fontId="21"/>
  </si>
  <si>
    <t>Doctoral Degree（by completing a course / by thesis only）</t>
    <phoneticPr fontId="21"/>
  </si>
  <si>
    <t>Doctoral Degree（Date of conferment）</t>
    <phoneticPr fontId="21"/>
  </si>
  <si>
    <t>Work Experience</t>
    <phoneticPr fontId="21"/>
  </si>
  <si>
    <t>Work Experience1</t>
    <phoneticPr fontId="21"/>
  </si>
  <si>
    <t>職歴1記入時に以下チェック</t>
    <rPh sb="0" eb="2">
      <t>ショクレキ</t>
    </rPh>
    <rPh sb="3" eb="5">
      <t>キニュウ</t>
    </rPh>
    <rPh sb="5" eb="6">
      <t>ジ</t>
    </rPh>
    <rPh sb="7" eb="9">
      <t>イカ</t>
    </rPh>
    <phoneticPr fontId="21"/>
  </si>
  <si>
    <t>Work Experience1From</t>
    <phoneticPr fontId="21"/>
  </si>
  <si>
    <t>Work Experience1To（Status）</t>
    <phoneticPr fontId="21"/>
  </si>
  <si>
    <t>No-Check</t>
  </si>
  <si>
    <t>Work Experience1To</t>
    <phoneticPr fontId="21"/>
  </si>
  <si>
    <t>No input or From &gt; to</t>
    <phoneticPr fontId="21"/>
  </si>
  <si>
    <t>Work Experience1（Employment status）</t>
    <phoneticPr fontId="21"/>
  </si>
  <si>
    <t>Work Experience2</t>
    <phoneticPr fontId="21"/>
  </si>
  <si>
    <t>職歴2記入時に以下チェック</t>
    <rPh sb="0" eb="2">
      <t>ショクレキ</t>
    </rPh>
    <rPh sb="3" eb="5">
      <t>キニュウ</t>
    </rPh>
    <rPh sb="5" eb="6">
      <t>ジ</t>
    </rPh>
    <rPh sb="7" eb="9">
      <t>イカ</t>
    </rPh>
    <phoneticPr fontId="21"/>
  </si>
  <si>
    <t>Work Experience2From</t>
    <phoneticPr fontId="21"/>
  </si>
  <si>
    <t>Work Experience2To（Status）</t>
    <phoneticPr fontId="21"/>
  </si>
  <si>
    <t>Work Experience2To</t>
    <phoneticPr fontId="21"/>
  </si>
  <si>
    <t>Work Experience2（Employment status）</t>
    <phoneticPr fontId="21"/>
  </si>
  <si>
    <t>Work Experience3</t>
    <phoneticPr fontId="21"/>
  </si>
  <si>
    <t>職歴3記入時に以下チェック</t>
    <rPh sb="0" eb="2">
      <t>ショクレキ</t>
    </rPh>
    <rPh sb="3" eb="5">
      <t>キニュウ</t>
    </rPh>
    <rPh sb="5" eb="6">
      <t>ジ</t>
    </rPh>
    <rPh sb="7" eb="9">
      <t>イカ</t>
    </rPh>
    <phoneticPr fontId="21"/>
  </si>
  <si>
    <t>Work Experience3From</t>
    <phoneticPr fontId="21"/>
  </si>
  <si>
    <t>Work Experience3To（Status）</t>
    <phoneticPr fontId="21"/>
  </si>
  <si>
    <t>Work Experience3To</t>
    <phoneticPr fontId="21"/>
  </si>
  <si>
    <t>Work Experience3（Employment status）</t>
    <phoneticPr fontId="21"/>
  </si>
  <si>
    <t>Work Experience4</t>
    <phoneticPr fontId="21"/>
  </si>
  <si>
    <t>職歴4記入時に以下チェック</t>
    <rPh sb="0" eb="2">
      <t>ショクレキ</t>
    </rPh>
    <rPh sb="3" eb="5">
      <t>キニュウ</t>
    </rPh>
    <rPh sb="5" eb="6">
      <t>ジ</t>
    </rPh>
    <rPh sb="7" eb="9">
      <t>イカ</t>
    </rPh>
    <phoneticPr fontId="21"/>
  </si>
  <si>
    <t>Work Experience4From</t>
    <phoneticPr fontId="21"/>
  </si>
  <si>
    <t>Work Experience4To（Status）</t>
    <phoneticPr fontId="21"/>
  </si>
  <si>
    <t>Work Experience4To</t>
    <phoneticPr fontId="21"/>
  </si>
  <si>
    <t>Work Experience4（Employment status）</t>
    <phoneticPr fontId="21"/>
  </si>
  <si>
    <t>Work Experience5</t>
    <phoneticPr fontId="21"/>
  </si>
  <si>
    <t>職歴5記入時に以下チェック</t>
    <rPh sb="0" eb="2">
      <t>ショクレキ</t>
    </rPh>
    <rPh sb="3" eb="5">
      <t>キニュウ</t>
    </rPh>
    <rPh sb="5" eb="6">
      <t>ジ</t>
    </rPh>
    <rPh sb="7" eb="9">
      <t>イカ</t>
    </rPh>
    <phoneticPr fontId="21"/>
  </si>
  <si>
    <t>Work Experience5From</t>
    <phoneticPr fontId="21"/>
  </si>
  <si>
    <t>Work Experience5To（Status）</t>
    <phoneticPr fontId="21"/>
  </si>
  <si>
    <t>Work Experience5To</t>
    <phoneticPr fontId="21"/>
  </si>
  <si>
    <t>Work Experience5（Employment status）</t>
    <phoneticPr fontId="21"/>
  </si>
  <si>
    <t>Work Experience6</t>
    <phoneticPr fontId="21"/>
  </si>
  <si>
    <t>職歴6記入時に以下チェック</t>
    <rPh sb="0" eb="2">
      <t>ショクレキ</t>
    </rPh>
    <rPh sb="3" eb="5">
      <t>キニュウ</t>
    </rPh>
    <rPh sb="5" eb="6">
      <t>ジ</t>
    </rPh>
    <rPh sb="7" eb="9">
      <t>イカ</t>
    </rPh>
    <phoneticPr fontId="21"/>
  </si>
  <si>
    <t>Work Experience6From</t>
    <phoneticPr fontId="21"/>
  </si>
  <si>
    <t>Work Experience6To（Status）</t>
    <phoneticPr fontId="21"/>
  </si>
  <si>
    <t>Work Experience6To</t>
    <phoneticPr fontId="21"/>
  </si>
  <si>
    <t>Work Experience6（Employment status）</t>
    <phoneticPr fontId="21"/>
  </si>
  <si>
    <t>Work Experience7</t>
    <phoneticPr fontId="21"/>
  </si>
  <si>
    <t>職歴7記入時に以下チェック</t>
    <rPh sb="0" eb="2">
      <t>ショクレキ</t>
    </rPh>
    <rPh sb="3" eb="5">
      <t>キニュウ</t>
    </rPh>
    <rPh sb="5" eb="6">
      <t>ジ</t>
    </rPh>
    <rPh sb="7" eb="9">
      <t>イカ</t>
    </rPh>
    <phoneticPr fontId="21"/>
  </si>
  <si>
    <t>Work Experience7From</t>
    <phoneticPr fontId="21"/>
  </si>
  <si>
    <t>Work Experience7To（Status）</t>
    <phoneticPr fontId="21"/>
  </si>
  <si>
    <t>Work Experience7To</t>
    <phoneticPr fontId="21"/>
  </si>
  <si>
    <t>Work Experience7（Employment status）</t>
    <phoneticPr fontId="21"/>
  </si>
  <si>
    <t>Work Experience8</t>
    <phoneticPr fontId="21"/>
  </si>
  <si>
    <t>職歴8記入時に以下チェック</t>
    <rPh sb="0" eb="2">
      <t>ショクレキ</t>
    </rPh>
    <rPh sb="3" eb="5">
      <t>キニュウ</t>
    </rPh>
    <rPh sb="5" eb="6">
      <t>ジ</t>
    </rPh>
    <rPh sb="7" eb="9">
      <t>イカ</t>
    </rPh>
    <phoneticPr fontId="21"/>
  </si>
  <si>
    <t>Work Experience8From</t>
    <phoneticPr fontId="21"/>
  </si>
  <si>
    <t>Work Experience8To（Status）</t>
    <phoneticPr fontId="21"/>
  </si>
  <si>
    <t>Work Experience8To</t>
    <phoneticPr fontId="21"/>
  </si>
  <si>
    <t>Work Experience8（Employment status）</t>
    <phoneticPr fontId="21"/>
  </si>
  <si>
    <t>Current organization you belong to and Current post From</t>
    <phoneticPr fontId="21"/>
  </si>
  <si>
    <t>Current organization you belong to and Current post To（status）</t>
    <phoneticPr fontId="21"/>
  </si>
  <si>
    <t>Current organization you belong to and Current post To</t>
    <phoneticPr fontId="21"/>
  </si>
  <si>
    <t>Current organization you belong to and Current post （Employment status）</t>
    <phoneticPr fontId="21"/>
  </si>
  <si>
    <t>Attachment: List of Fields of Specializations</t>
    <phoneticPr fontId="26"/>
  </si>
  <si>
    <r>
      <rPr>
        <b/>
        <sz val="14"/>
        <color rgb="FFFF0000"/>
        <rFont val="Meiryo UI"/>
        <family val="2"/>
        <charset val="128"/>
      </rPr>
      <t>↓</t>
    </r>
    <r>
      <rPr>
        <b/>
        <sz val="14"/>
        <color rgb="FFFF0000"/>
        <rFont val="Times New Roman"/>
        <family val="1"/>
      </rPr>
      <t>Please choose from the following:</t>
    </r>
    <phoneticPr fontId="26"/>
  </si>
  <si>
    <t>Category Name of Field of Specialization</t>
  </si>
  <si>
    <t>Name of Field of Specialization</t>
    <phoneticPr fontId="26"/>
  </si>
  <si>
    <t>Informatics</t>
  </si>
  <si>
    <t>情報学基礎</t>
  </si>
  <si>
    <t>Informatics</t>
    <phoneticPr fontId="26"/>
  </si>
  <si>
    <t>Software</t>
  </si>
  <si>
    <t>ソフトウエア</t>
  </si>
  <si>
    <t>Computer Systems/Networking</t>
  </si>
  <si>
    <t>計算機システム・ネットワーク</t>
  </si>
  <si>
    <t>Media Informatics/Database</t>
  </si>
  <si>
    <t>メディア情報学・データベース</t>
  </si>
  <si>
    <t>Intelligent Informatics</t>
  </si>
  <si>
    <t>知能情報学</t>
  </si>
  <si>
    <t>Perceptual Information Processing/Intelligent Robotics</t>
  </si>
  <si>
    <t>知覚情報処理・知能ロボティクス</t>
  </si>
  <si>
    <t>Kansei (Sensitivity) Informatics/Soft Computing</t>
  </si>
  <si>
    <t>感性情報学・ソフトコンピューティング</t>
  </si>
  <si>
    <t>Library and Information Science/Humanistic Social Informatics</t>
  </si>
  <si>
    <t>情報図書館学・人文社会情報学</t>
  </si>
  <si>
    <t>Cognitive Science</t>
  </si>
  <si>
    <t>認知科学</t>
  </si>
  <si>
    <t>Statistical Science</t>
  </si>
  <si>
    <t>統計科学</t>
  </si>
  <si>
    <t>Biological/Living Body Informatics</t>
  </si>
  <si>
    <t>生体生命情報学</t>
  </si>
  <si>
    <t>Neuroscience</t>
  </si>
  <si>
    <t>General Neuroscience</t>
  </si>
  <si>
    <t>神経科学一般</t>
  </si>
  <si>
    <t>Neuroanatomy/Neuropathology</t>
  </si>
  <si>
    <t>神経解剖学・神経病理学</t>
  </si>
  <si>
    <t>Neurochemistry/Neuropharmacology</t>
  </si>
  <si>
    <t>神経化学・神経薬理学</t>
  </si>
  <si>
    <t>Neuro/Muscular Physiology</t>
  </si>
  <si>
    <t>神経・筋肉生理学</t>
  </si>
  <si>
    <t>Laboratory Animal Science</t>
  </si>
  <si>
    <t>実験動物学</t>
  </si>
  <si>
    <t>Human Medical Engineering</t>
  </si>
  <si>
    <t>Biomedical Engineering/Biomaterials Science</t>
  </si>
  <si>
    <t>医用生体工学・生体材料学</t>
  </si>
  <si>
    <t>Medical System</t>
  </si>
  <si>
    <t>医用システム</t>
  </si>
  <si>
    <t>Rehabilitation Science/Welfare Engineering</t>
  </si>
  <si>
    <t>リハビリテーション科学・福祉工学</t>
  </si>
  <si>
    <t>Health/Sport Science</t>
  </si>
  <si>
    <t>Physical and Health Education</t>
  </si>
  <si>
    <t>身体教育学</t>
  </si>
  <si>
    <t>Sport Science</t>
  </si>
  <si>
    <t>スポーツ科学</t>
  </si>
  <si>
    <t>Applied Health Science</t>
  </si>
  <si>
    <t>応用健康科学</t>
  </si>
  <si>
    <t>Life Science</t>
  </si>
  <si>
    <t>General Life Science</t>
  </si>
  <si>
    <t>生活科学一般</t>
  </si>
  <si>
    <t>Eating Habits Studies</t>
  </si>
  <si>
    <t>食生活学</t>
  </si>
  <si>
    <t>Science Education/Educational Technology</t>
  </si>
  <si>
    <t>Science Education</t>
  </si>
  <si>
    <t>科学教育</t>
  </si>
  <si>
    <t>Educational Technology</t>
  </si>
  <si>
    <t>教育工学</t>
  </si>
  <si>
    <t>Sociology of Scientific Knowledge/History of Science and Technology</t>
  </si>
  <si>
    <t>科学社会学・科学技術史</t>
  </si>
  <si>
    <t>Science of Cultural Property</t>
  </si>
  <si>
    <t>文化財科学</t>
  </si>
  <si>
    <t>Geography</t>
  </si>
  <si>
    <t>地理学</t>
  </si>
  <si>
    <t>Environmental Studies</t>
  </si>
  <si>
    <t>Environmental Dynamics Analysis</t>
  </si>
  <si>
    <t>環境動態解析</t>
  </si>
  <si>
    <t xml:space="preserve">Environmental Impact Assessment/Environmental Policy </t>
  </si>
  <si>
    <t>環境影響評価・環境政策</t>
  </si>
  <si>
    <t>Radiation/Chemical Substance Influence Science</t>
  </si>
  <si>
    <t>放射線・化学物質影響科学</t>
  </si>
  <si>
    <t>Environmental Technology/Environmental Materials</t>
  </si>
  <si>
    <t>環境技術・環境材料</t>
  </si>
  <si>
    <t>Nano/Micro Science</t>
  </si>
  <si>
    <t>Nanostructural Science</t>
  </si>
  <si>
    <t>ナノ構造科学</t>
  </si>
  <si>
    <t>Nanomaterials/Nano Bioscience</t>
  </si>
  <si>
    <t>ナノ材料・ナノバイオサイエンス</t>
  </si>
  <si>
    <t>Micro/Nano Device</t>
  </si>
  <si>
    <t>マイクロ・ナノデバイス</t>
  </si>
  <si>
    <t>Social/Safety System Science</t>
  </si>
  <si>
    <t>Social System Engineering/Safety System</t>
  </si>
  <si>
    <t>社会システム工学・安全システム</t>
  </si>
  <si>
    <t>Natural Disaster Science</t>
  </si>
  <si>
    <t>自然災害科学</t>
  </si>
  <si>
    <t>Genome Science</t>
  </si>
  <si>
    <t>Basic Genome Science</t>
  </si>
  <si>
    <t>基礎ゲノム科学</t>
  </si>
  <si>
    <t>Applied Genome Science</t>
  </si>
  <si>
    <t>応用ゲノム科学</t>
  </si>
  <si>
    <t>Living Organism Molecular Science</t>
  </si>
  <si>
    <t>生物分子科学</t>
  </si>
  <si>
    <t>Resource Maintenance Studies</t>
  </si>
  <si>
    <t>資源保全学</t>
  </si>
  <si>
    <t>Area Studies</t>
  </si>
  <si>
    <t>地域研究</t>
  </si>
  <si>
    <t>Gender</t>
  </si>
  <si>
    <t>ジェンダー</t>
  </si>
  <si>
    <t>Philosophy</t>
  </si>
  <si>
    <t>Philosophy/Ethics</t>
  </si>
  <si>
    <t>哲学・倫理学</t>
  </si>
  <si>
    <t>Chinese Philosophy</t>
  </si>
  <si>
    <t>中国哲学</t>
  </si>
  <si>
    <t>Indian Philosophy/Buddhist Studies</t>
  </si>
  <si>
    <t>印度哲学・仏教学</t>
  </si>
  <si>
    <t>Religious Studies</t>
  </si>
  <si>
    <t>宗教学</t>
  </si>
  <si>
    <t>History of Thought</t>
  </si>
  <si>
    <t>思想史</t>
  </si>
  <si>
    <t>Aesthetics/History of Art</t>
  </si>
  <si>
    <t>美学・美術史</t>
  </si>
  <si>
    <t>Literature</t>
  </si>
  <si>
    <t>Japanese Literature</t>
  </si>
  <si>
    <t>日本文学</t>
  </si>
  <si>
    <t>European Literature</t>
  </si>
  <si>
    <t>ヨーロッパ語系文学</t>
  </si>
  <si>
    <t>Literature of Various Countries/Theories of Literary Criticism</t>
  </si>
  <si>
    <t>各国文学・文学論</t>
  </si>
  <si>
    <t>Linguistics</t>
  </si>
  <si>
    <t>言語学</t>
  </si>
  <si>
    <t>Japanese Studies</t>
  </si>
  <si>
    <t>日本語学</t>
  </si>
  <si>
    <t>English Studies</t>
  </si>
  <si>
    <t>英語学</t>
  </si>
  <si>
    <t>Japanese Education</t>
  </si>
  <si>
    <t>日本語教育</t>
  </si>
  <si>
    <t>Foreign Language Education</t>
  </si>
  <si>
    <t>外国語教育</t>
  </si>
  <si>
    <t>History</t>
  </si>
  <si>
    <t>General History</t>
  </si>
  <si>
    <t>史学一般</t>
  </si>
  <si>
    <t>History of Japan</t>
  </si>
  <si>
    <t>日本史</t>
  </si>
  <si>
    <t>History of the Orient</t>
  </si>
  <si>
    <t>東洋史</t>
  </si>
  <si>
    <t>Western History</t>
  </si>
  <si>
    <t>西洋史</t>
  </si>
  <si>
    <t>Archaeology</t>
  </si>
  <si>
    <t>考古学</t>
  </si>
  <si>
    <t>Human Geography</t>
  </si>
  <si>
    <t>人文地理学</t>
  </si>
  <si>
    <t>Cultural Anthropology</t>
  </si>
  <si>
    <t>Cultural Anthropology/Folklore Studies</t>
  </si>
  <si>
    <t>文化人類学・民俗学</t>
  </si>
  <si>
    <t>Law</t>
  </si>
  <si>
    <t xml:space="preserve">Basic Law </t>
  </si>
  <si>
    <t>基礎法学</t>
  </si>
  <si>
    <t xml:space="preserve">Public Law </t>
  </si>
  <si>
    <t>公法学</t>
  </si>
  <si>
    <t>International Jurisprudence</t>
  </si>
  <si>
    <t>国際法学</t>
  </si>
  <si>
    <t>Sociological Jurisprudence</t>
  </si>
  <si>
    <t>社会法学</t>
  </si>
  <si>
    <t>Criminal Jurisprudence</t>
  </si>
  <si>
    <t>刑事法学</t>
  </si>
  <si>
    <t>Civil Jurisprudence</t>
  </si>
  <si>
    <t>民事法学</t>
  </si>
  <si>
    <t>New Types of Jurisprudence</t>
  </si>
  <si>
    <t>新領域法学</t>
  </si>
  <si>
    <t>Politics</t>
  </si>
  <si>
    <t>政治学</t>
  </si>
  <si>
    <t>International Relations</t>
  </si>
  <si>
    <t>国際関係論</t>
  </si>
  <si>
    <t>Economics</t>
  </si>
  <si>
    <t>Theoretical Economics</t>
  </si>
  <si>
    <t>理論経済学</t>
  </si>
  <si>
    <t>Economic Doctrine/Economic Thought</t>
  </si>
  <si>
    <t>経済学説・経済思想</t>
  </si>
  <si>
    <t>Economic Statistics</t>
  </si>
  <si>
    <t>経済統計学</t>
  </si>
  <si>
    <t>Applied Economics</t>
  </si>
  <si>
    <t>応用経済学</t>
  </si>
  <si>
    <t>Economic Policy</t>
  </si>
  <si>
    <t>経済政策</t>
  </si>
  <si>
    <t>Public Finance/Finance Theory</t>
  </si>
  <si>
    <t>財政学・金融論</t>
  </si>
  <si>
    <t>Economic History</t>
  </si>
  <si>
    <t>経済史</t>
  </si>
  <si>
    <t>Business Administration</t>
  </si>
  <si>
    <t>経営学</t>
  </si>
  <si>
    <t>Commerce</t>
  </si>
  <si>
    <t>商学</t>
  </si>
  <si>
    <t>Accounting</t>
  </si>
  <si>
    <t>会計学</t>
  </si>
  <si>
    <t>Sociology</t>
  </si>
  <si>
    <t>社会学</t>
  </si>
  <si>
    <t xml:space="preserve">Social Welfare </t>
  </si>
  <si>
    <t>社会福祉学</t>
  </si>
  <si>
    <t>Psychology</t>
  </si>
  <si>
    <t>Social Psychology</t>
  </si>
  <si>
    <t>社会心理学</t>
  </si>
  <si>
    <t>Educational Psychology</t>
  </si>
  <si>
    <t>教育心理学</t>
  </si>
  <si>
    <t>Clinical Psychology</t>
  </si>
  <si>
    <t>臨床心理学</t>
  </si>
  <si>
    <t>Experimental Psychology</t>
  </si>
  <si>
    <t>実験心理学</t>
  </si>
  <si>
    <t>Pedagogy</t>
  </si>
  <si>
    <t>教育学</t>
  </si>
  <si>
    <t>Educational Sociology</t>
  </si>
  <si>
    <t>教育社会学</t>
  </si>
  <si>
    <t>Subject-Specific Pedagogy</t>
  </si>
  <si>
    <t>教科教育学</t>
  </si>
  <si>
    <t>Special Support Education</t>
  </si>
  <si>
    <t>特別支援教育</t>
  </si>
  <si>
    <t>Mathematics</t>
  </si>
  <si>
    <t>Algebra</t>
  </si>
  <si>
    <t>代数学</t>
  </si>
  <si>
    <t>Geometry</t>
  </si>
  <si>
    <t>幾何学</t>
  </si>
  <si>
    <t>General Mathematics (including Probability Theory/Statistical Mathematics)</t>
  </si>
  <si>
    <t>数学一般(含確率論・統計数学)</t>
  </si>
  <si>
    <t>Basic Analysis</t>
  </si>
  <si>
    <t>基礎解析学</t>
  </si>
  <si>
    <t>Global Analysis</t>
  </si>
  <si>
    <t>大域解析学</t>
  </si>
  <si>
    <t>Astronomy</t>
  </si>
  <si>
    <t>天文学</t>
  </si>
  <si>
    <t>Physics</t>
  </si>
  <si>
    <t>Elementary Particle/Atomic Nucleus/Cosmic Ray/Space Physics</t>
  </si>
  <si>
    <t>素粒子・原子核・宇宙線・宇宙物理</t>
  </si>
  <si>
    <t>Physical Properties I</t>
  </si>
  <si>
    <t>物性Ⅰ</t>
  </si>
  <si>
    <t>Physical Properties II</t>
  </si>
  <si>
    <t>物性Ⅱ</t>
  </si>
  <si>
    <t>Mathematical Physics/Fundamental Physical Properties</t>
  </si>
  <si>
    <t>数理物理・物性基礎</t>
  </si>
  <si>
    <t>Atomic/Molecular/Quantum Electronics/Plasma</t>
  </si>
  <si>
    <t>原子・分子・量子エレクトロニクス・プラズマ</t>
  </si>
  <si>
    <t>Physics of Living Organism/Chemical Physics</t>
  </si>
  <si>
    <t>生物物理・化学物理</t>
  </si>
  <si>
    <t>Earth and Planetary Sciences</t>
  </si>
  <si>
    <t>Solid Earth and Planetary Physics</t>
  </si>
  <si>
    <t>固体地球惑星物理学</t>
  </si>
  <si>
    <t>Meteorology/Oceanic Physics/Limnology</t>
  </si>
  <si>
    <t>気象・海洋物理・陸水学</t>
  </si>
  <si>
    <t>Upper Atmospheric Physics</t>
  </si>
  <si>
    <t>超高層物理学</t>
  </si>
  <si>
    <t>Geology</t>
  </si>
  <si>
    <t>地質学</t>
  </si>
  <si>
    <t>Stratigraphy/Paleontology</t>
  </si>
  <si>
    <t>層位・古生物学</t>
  </si>
  <si>
    <t>Petrology/Mineralogy/Economic Geology</t>
  </si>
  <si>
    <t>岩石・鉱物・鉱床学</t>
  </si>
  <si>
    <t>Geochemistry and Astrochemistry</t>
  </si>
  <si>
    <t>地球宇宙化学</t>
  </si>
  <si>
    <t>Plasma Science</t>
  </si>
  <si>
    <t>プラズマ科学</t>
  </si>
  <si>
    <t>Basic Chemistry</t>
  </si>
  <si>
    <t>Physical Chemistry</t>
  </si>
  <si>
    <t>物理化学</t>
  </si>
  <si>
    <t>Organic Chemistry</t>
  </si>
  <si>
    <t>有機化学</t>
  </si>
  <si>
    <t>Inorganic Chemistry</t>
  </si>
  <si>
    <t>無機化学</t>
  </si>
  <si>
    <t>Complex Chemistry</t>
  </si>
  <si>
    <t>Analytical Chemistry</t>
  </si>
  <si>
    <t>分析化学</t>
  </si>
  <si>
    <t>Synthetic Chemistry</t>
  </si>
  <si>
    <t>合成化学</t>
  </si>
  <si>
    <t>Polymer Chemistry</t>
  </si>
  <si>
    <t>高分子化学</t>
  </si>
  <si>
    <t>Functional Material Chemistry</t>
  </si>
  <si>
    <t>機能物質化学</t>
  </si>
  <si>
    <t>Environmental Chemistry</t>
  </si>
  <si>
    <t>環境関連化学</t>
  </si>
  <si>
    <t xml:space="preserve">Biochemistry </t>
  </si>
  <si>
    <t>生体関連化学</t>
  </si>
  <si>
    <t>Materials Chemistry</t>
  </si>
  <si>
    <t>Functional Materials/Devices</t>
  </si>
  <si>
    <t>機能材料・デバイス</t>
  </si>
  <si>
    <t>Organic Industrial Materials</t>
  </si>
  <si>
    <t>有機工業材料</t>
  </si>
  <si>
    <t>Inorganic Industrial Materials</t>
  </si>
  <si>
    <t>無機工業材料</t>
  </si>
  <si>
    <t>Polymer/Textile Materials</t>
  </si>
  <si>
    <t>高分子・繊維材料</t>
  </si>
  <si>
    <t>Applied Physics/Engineering Basics</t>
  </si>
  <si>
    <t>Applied Physical Properties/Crystal Engineering</t>
  </si>
  <si>
    <t>応用物性・結晶工学</t>
  </si>
  <si>
    <t>Thin Film, Surface, and Interface Physical Properties</t>
  </si>
  <si>
    <t>薄膜・表面界面物性</t>
  </si>
  <si>
    <t>Applied Optics/Quantum Optical Engineering</t>
  </si>
  <si>
    <t>応用光学・量子光工学</t>
  </si>
  <si>
    <t>General Applied Physics</t>
  </si>
  <si>
    <t>応用物理学一般</t>
  </si>
  <si>
    <t>Engineering Basics</t>
  </si>
  <si>
    <t>工学基礎</t>
  </si>
  <si>
    <t>Mechanical Engineering</t>
  </si>
  <si>
    <t>Machine Materials/ Mechanics of Materials</t>
  </si>
  <si>
    <t>機械材料・材料力学</t>
  </si>
  <si>
    <t xml:space="preserve">Production Engineering/Processing </t>
  </si>
  <si>
    <t>生産工学・加工学</t>
  </si>
  <si>
    <t>Design Engineering/Machine Functions and Elements/Tribology</t>
  </si>
  <si>
    <t>設計工学・機械機能要素・トライポロジー</t>
  </si>
  <si>
    <t>Fluidics</t>
  </si>
  <si>
    <t>流体工学</t>
  </si>
  <si>
    <t>Thermal Engineering</t>
  </si>
  <si>
    <t>熱工学</t>
  </si>
  <si>
    <t>Dynamics of Machinery/Machine Control</t>
  </si>
  <si>
    <t>機械力学・制御</t>
  </si>
  <si>
    <t>Intelligent Mechanics/Mechanical System</t>
  </si>
  <si>
    <t>知能機械学・機械システム</t>
  </si>
  <si>
    <t>Electrical and Electronic Engineering</t>
  </si>
  <si>
    <t>Power Engineering/Electrical Equipment Engineering</t>
  </si>
  <si>
    <t>電力工学・電気機器工学</t>
  </si>
  <si>
    <t>Electronic/Electrical Materials Engineering</t>
  </si>
  <si>
    <t>電子・電気材料工学</t>
  </si>
  <si>
    <t>Electronic Device/Electronic Equipment</t>
  </si>
  <si>
    <t>電子デバイス・電子機器</t>
  </si>
  <si>
    <t>Communication/Network Engineering</t>
  </si>
  <si>
    <t>通信・ネットワーク工学</t>
  </si>
  <si>
    <t>Systems Engineering</t>
  </si>
  <si>
    <t>システム工学</t>
  </si>
  <si>
    <t>Measurement Engineering</t>
  </si>
  <si>
    <t>計測工学</t>
  </si>
  <si>
    <t>Control Engineering</t>
  </si>
  <si>
    <t>制御工学</t>
  </si>
  <si>
    <t>Civil Engineering</t>
  </si>
  <si>
    <t>Civil Engineering Materials/Construction/Construction Management</t>
  </si>
  <si>
    <t>土木材料・施工・建設マネジネント</t>
  </si>
  <si>
    <t>Structural Engineering/Earthquake Engineering/Maintenance Management Engineering</t>
  </si>
  <si>
    <t>構造工学・地震工学・維持管理工学</t>
  </si>
  <si>
    <t>Geotechnical Engineering</t>
  </si>
  <si>
    <t>地盤工学</t>
  </si>
  <si>
    <t>Hydraulic Engineering</t>
  </si>
  <si>
    <t>水工水理学</t>
  </si>
  <si>
    <t>Traffic Engineering/Land Planning</t>
  </si>
  <si>
    <t>交通工学・国土計画</t>
  </si>
  <si>
    <t>Civil Engineering Environmental System</t>
  </si>
  <si>
    <t>土木環境システム</t>
  </si>
  <si>
    <t>Architectonics</t>
  </si>
  <si>
    <t>Architectural Structures/Materials</t>
  </si>
  <si>
    <t>建築構造・材料</t>
  </si>
  <si>
    <t>Architectural Environment/Equipment</t>
  </si>
  <si>
    <t>建築環境・設備</t>
  </si>
  <si>
    <t>City Planning/Architectural Planning</t>
  </si>
  <si>
    <t>都市計画・建築計画</t>
  </si>
  <si>
    <t>Architectural History/Design</t>
  </si>
  <si>
    <t>建築史・意匠</t>
  </si>
  <si>
    <t>Materials Science</t>
  </si>
  <si>
    <t>Metallic Physical Properties</t>
  </si>
  <si>
    <t>金属物性</t>
  </si>
  <si>
    <t>Inorganic Materials/Physical Properties</t>
  </si>
  <si>
    <t>無機材料・物性</t>
  </si>
  <si>
    <t>Composite Materials/Physical Properties</t>
  </si>
  <si>
    <t>複合材料・物性</t>
  </si>
  <si>
    <t>Structural/Functional Materials</t>
  </si>
  <si>
    <t>構造・機能材料</t>
  </si>
  <si>
    <t>Material Processing/Treatment</t>
  </si>
  <si>
    <t>材料加工・処理</t>
  </si>
  <si>
    <t>Metallic Production Engineering</t>
  </si>
  <si>
    <t>金属生産工学</t>
  </si>
  <si>
    <t>Process Engineering</t>
  </si>
  <si>
    <t>Physical Properties in Chemical Engineering /Transfer Operation/Unit Operation</t>
  </si>
  <si>
    <t>化工物性・移動操作・単位操作</t>
  </si>
  <si>
    <t>Reaction Engineering/Process System</t>
  </si>
  <si>
    <t>反応工学・プロセスシステム</t>
  </si>
  <si>
    <t>Catalyst/Resource Chemical Process</t>
  </si>
  <si>
    <t>触媒・資源化学プロセス</t>
  </si>
  <si>
    <t>Biological Function/Bioprocess</t>
  </si>
  <si>
    <t>生物機能・バイオプロセス</t>
  </si>
  <si>
    <t>Integrated Engineering</t>
  </si>
  <si>
    <t>Aerospace Engineering</t>
  </si>
  <si>
    <t>航空宇宙工学</t>
  </si>
  <si>
    <t>Naval Architecture and Marine Engineering</t>
  </si>
  <si>
    <t>船舶海洋工学</t>
  </si>
  <si>
    <t>Earth/Resources System Engineering</t>
  </si>
  <si>
    <t>地球・資源システム工学</t>
  </si>
  <si>
    <t>Recycling Engineering</t>
  </si>
  <si>
    <t>リサイクル工学</t>
  </si>
  <si>
    <t>Nuclear Fusion Studies</t>
  </si>
  <si>
    <t>核融合学</t>
  </si>
  <si>
    <t>Nuclear Power Studies</t>
  </si>
  <si>
    <t>原子力学</t>
  </si>
  <si>
    <t>Energy Studies</t>
  </si>
  <si>
    <t>エネルギー学</t>
  </si>
  <si>
    <t>Basic Biology</t>
  </si>
  <si>
    <t>Heredity/Genome Dynamics</t>
  </si>
  <si>
    <t>遺伝・ゲノム動態</t>
  </si>
  <si>
    <t>Ecology/Environment</t>
  </si>
  <si>
    <t>生態・環境</t>
  </si>
  <si>
    <t>Plant Physiology/Molecule</t>
  </si>
  <si>
    <t>植物生理・分子</t>
  </si>
  <si>
    <t>Form/Structure</t>
  </si>
  <si>
    <t>形態・構造</t>
  </si>
  <si>
    <t>Animal Physiology/Behavior</t>
  </si>
  <si>
    <t>動物生理・行動</t>
  </si>
  <si>
    <t>Biodiversity/Classification</t>
  </si>
  <si>
    <t>生物多様性・分類</t>
  </si>
  <si>
    <t>Biological Science</t>
  </si>
  <si>
    <t>Structural Biochemistry</t>
  </si>
  <si>
    <t>構造生物化学</t>
  </si>
  <si>
    <t>Functional Biochemistry</t>
  </si>
  <si>
    <t>機能生物化学</t>
  </si>
  <si>
    <t>Biophysics</t>
  </si>
  <si>
    <t>生物物理学</t>
  </si>
  <si>
    <t>Molecular Biology</t>
  </si>
  <si>
    <t>分子生物学</t>
  </si>
  <si>
    <t>Cell Biology</t>
  </si>
  <si>
    <t>細胞生物学</t>
  </si>
  <si>
    <t>Developmental Biology</t>
  </si>
  <si>
    <t>発生生物学</t>
  </si>
  <si>
    <t>Evolutionary Biology</t>
  </si>
  <si>
    <t>進化生物学</t>
  </si>
  <si>
    <t>Anthropology</t>
  </si>
  <si>
    <t>人類学</t>
  </si>
  <si>
    <t>Physiological Anthropology</t>
  </si>
  <si>
    <t>生理人類学</t>
  </si>
  <si>
    <t>Agriculture</t>
  </si>
  <si>
    <t>Breeding Studies</t>
  </si>
  <si>
    <t>育種学</t>
  </si>
  <si>
    <t>Agronomy/Weed Studies</t>
  </si>
  <si>
    <t>作物学・雑草学</t>
  </si>
  <si>
    <t>Gardening/Landscape Architecture</t>
  </si>
  <si>
    <t>園芸学・造園学</t>
  </si>
  <si>
    <t>Plant Pathology</t>
  </si>
  <si>
    <t>植物病理学</t>
  </si>
  <si>
    <t>Applied Entomology</t>
  </si>
  <si>
    <t>応用昆虫学</t>
  </si>
  <si>
    <t>Agricultural Chemistry</t>
  </si>
  <si>
    <t>Plant Nutrition/Soil Science</t>
  </si>
  <si>
    <t>植物栄養学・土壌学</t>
  </si>
  <si>
    <t>Applied Microbiology</t>
  </si>
  <si>
    <t>応用微生物学</t>
  </si>
  <si>
    <t>Applied Biochemistry</t>
  </si>
  <si>
    <t>応用生物化学</t>
  </si>
  <si>
    <t>Biological Production Chemistry/Bioorganic Chemistry</t>
  </si>
  <si>
    <t>生物生産化学・生物有機化学</t>
  </si>
  <si>
    <t>Food Science</t>
  </si>
  <si>
    <t>食品科学</t>
  </si>
  <si>
    <t>Forestry</t>
  </si>
  <si>
    <t>Forestry/Forest Engineering</t>
  </si>
  <si>
    <t>林学・森林工学</t>
  </si>
  <si>
    <t>Timber Production Science/Wood Engineering</t>
  </si>
  <si>
    <t>林産科学・木質工学</t>
  </si>
  <si>
    <t>Fishery Science</t>
  </si>
  <si>
    <t>General Fishery Science</t>
  </si>
  <si>
    <t>水産学一般</t>
  </si>
  <si>
    <t>Fishery Chemistry</t>
  </si>
  <si>
    <t>水産化学</t>
  </si>
  <si>
    <t>Agricultural Economics</t>
  </si>
  <si>
    <t>農業経済学</t>
  </si>
  <si>
    <t>Agricultural Engineering</t>
  </si>
  <si>
    <t xml:space="preserve">Agricultural Civil Engineering/Rural Planning </t>
  </si>
  <si>
    <t>農業土木学・農村計画学</t>
  </si>
  <si>
    <t>Agricultural Environmental Engineering</t>
  </si>
  <si>
    <t>農業環境工学</t>
  </si>
  <si>
    <t>Agricultural Information Engineering</t>
  </si>
  <si>
    <t>農業情報工学</t>
  </si>
  <si>
    <t>Animal Husbandry/Veterinary Medicine</t>
  </si>
  <si>
    <t>Animal Husbandry/Meadow Studies</t>
  </si>
  <si>
    <t>畜産学・草地学</t>
  </si>
  <si>
    <t>Applied Animal Science</t>
  </si>
  <si>
    <t>応用動物科学</t>
  </si>
  <si>
    <t>Basic Veterinary Medicine/Basic Animal Husbandry</t>
  </si>
  <si>
    <t>基礎獣医学・基礎畜産学</t>
  </si>
  <si>
    <t>Applied Veterinary Medicine</t>
  </si>
  <si>
    <t>応用獣医学</t>
  </si>
  <si>
    <t>Clinical Veterinary Medicine</t>
  </si>
  <si>
    <t>臨床獣医学</t>
  </si>
  <si>
    <t>Boundary Agriculture</t>
  </si>
  <si>
    <t>Environmental Agriculture</t>
  </si>
  <si>
    <t>環境農学</t>
  </si>
  <si>
    <t>Applied Molecular Cell Biology</t>
  </si>
  <si>
    <t>応用分子細胞生物学</t>
  </si>
  <si>
    <t>Pharmacy</t>
  </si>
  <si>
    <t>Chemical Pharmacy</t>
  </si>
  <si>
    <t>化学系薬学</t>
  </si>
  <si>
    <t>Physical Pharmacy</t>
  </si>
  <si>
    <t>物理系薬学</t>
  </si>
  <si>
    <t>Biological Pharmacy</t>
  </si>
  <si>
    <t>生物系薬学</t>
  </si>
  <si>
    <t>Drug Development Chemistry</t>
  </si>
  <si>
    <t>創薬化学</t>
  </si>
  <si>
    <t>Environmental Pharmacy</t>
  </si>
  <si>
    <t>環境系薬学</t>
  </si>
  <si>
    <t>Clinical Pharmacy</t>
  </si>
  <si>
    <t>医療系薬学</t>
  </si>
  <si>
    <t>Fundamental Medicine</t>
  </si>
  <si>
    <t>General Anatomy (including Histology/Embryology)</t>
  </si>
  <si>
    <t>解剖学一般(含組織学・発生学)</t>
  </si>
  <si>
    <t>General Physiology</t>
  </si>
  <si>
    <t>生理学一般</t>
  </si>
  <si>
    <t>Environmental Physiology (including Sports Medicine/Nutritional Physiology)</t>
  </si>
  <si>
    <t>環境生理学(含体力医学・栄養生理学)</t>
  </si>
  <si>
    <t>General Pharmacology</t>
  </si>
  <si>
    <t>薬理学一般</t>
  </si>
  <si>
    <t>General Medical Chemistry</t>
  </si>
  <si>
    <t>医化学一般</t>
  </si>
  <si>
    <t>Pathological Medical Chemistry</t>
  </si>
  <si>
    <t>病態医化学</t>
  </si>
  <si>
    <t>Human Genetics</t>
  </si>
  <si>
    <t>人類遺伝学</t>
  </si>
  <si>
    <t>Human Pathology</t>
  </si>
  <si>
    <t>人体病理学</t>
  </si>
  <si>
    <t>Experimental Pathology</t>
  </si>
  <si>
    <t>実験病理学</t>
  </si>
  <si>
    <t>Parasitology (including Sanitary Zoology)</t>
  </si>
  <si>
    <t>寄生虫学(含衛生動物学)</t>
  </si>
  <si>
    <t>Bacteriology (including Mycology)</t>
  </si>
  <si>
    <t>細菌学(含真菌額)</t>
  </si>
  <si>
    <t>Virology</t>
  </si>
  <si>
    <t>ウイルス学</t>
  </si>
  <si>
    <t>Immunology</t>
  </si>
  <si>
    <t>免疫学</t>
  </si>
  <si>
    <t>Boundary Medicine</t>
  </si>
  <si>
    <t>Medical Sociology</t>
  </si>
  <si>
    <t>医療社会学</t>
  </si>
  <si>
    <t>Applied Pharmacology</t>
  </si>
  <si>
    <t>応用薬理学</t>
  </si>
  <si>
    <t>Pathological Examination Studies</t>
  </si>
  <si>
    <t>病態検査学</t>
  </si>
  <si>
    <t>Social Medicine</t>
  </si>
  <si>
    <t>Hygienics</t>
  </si>
  <si>
    <t>衛生学</t>
  </si>
  <si>
    <t>Public Health/Health Science</t>
  </si>
  <si>
    <t>公衆衛生学・健康科学</t>
  </si>
  <si>
    <t>Medical Jurisprudence</t>
  </si>
  <si>
    <t>法医学</t>
  </si>
  <si>
    <t>Internal Clinical Medicine</t>
  </si>
  <si>
    <t>General Internal Medicine (including Psychosomatic Medicine)</t>
  </si>
  <si>
    <t>内科学一般(含心身医学)</t>
  </si>
  <si>
    <t>Gastroenterological Internal Medicine</t>
  </si>
  <si>
    <t>消化器内科学</t>
  </si>
  <si>
    <t>Cardiovascular Internal Medicine</t>
  </si>
  <si>
    <t>循環器内科学</t>
  </si>
  <si>
    <t>Respiratory Internal Medicine</t>
  </si>
  <si>
    <t>呼吸器内科学</t>
  </si>
  <si>
    <t>Nephrological Internal Medicine</t>
  </si>
  <si>
    <t>腎臓内科学</t>
  </si>
  <si>
    <t>Neurological Internal Medicine</t>
  </si>
  <si>
    <t>神経内科学</t>
  </si>
  <si>
    <t>Metabolism Studies</t>
  </si>
  <si>
    <t>代謝学</t>
  </si>
  <si>
    <t>Endocrinology</t>
  </si>
  <si>
    <t>内分泌学</t>
  </si>
  <si>
    <t>Hematological Internal Medicine</t>
  </si>
  <si>
    <t>血液内科学</t>
  </si>
  <si>
    <t>Collagen Disease/Allergy/Infectious Disease Internal Medicine</t>
  </si>
  <si>
    <t>膠原病・アレルギー・感染症内科学</t>
  </si>
  <si>
    <t>Pediatrics</t>
  </si>
  <si>
    <t>小児科学</t>
  </si>
  <si>
    <t>Embryonic/Neonatal Medicine</t>
  </si>
  <si>
    <t>胎児・新生児医学</t>
  </si>
  <si>
    <t>Dermatology</t>
  </si>
  <si>
    <t>皮膚科学</t>
  </si>
  <si>
    <t>Psychoneurosis Studies</t>
  </si>
  <si>
    <t>精神神経科学</t>
  </si>
  <si>
    <t>Radiation Science</t>
  </si>
  <si>
    <t>放射線科学</t>
  </si>
  <si>
    <t>Surgical Clinical Medicine</t>
  </si>
  <si>
    <t>General Surgery</t>
  </si>
  <si>
    <t>外科学一般</t>
  </si>
  <si>
    <t>Gastroenterological Surgery</t>
  </si>
  <si>
    <t>消化器外科学</t>
  </si>
  <si>
    <t>Thoracic Surgery</t>
  </si>
  <si>
    <t>胸部外科学</t>
  </si>
  <si>
    <t>Neurosurgery</t>
  </si>
  <si>
    <t>脳神経外科学</t>
  </si>
  <si>
    <t>Orthopedic Surgery</t>
  </si>
  <si>
    <t>整形外科学</t>
  </si>
  <si>
    <t>Anesthesiology/Resuscitation Studies</t>
  </si>
  <si>
    <t>麻酔・蘇生学</t>
  </si>
  <si>
    <t>Urology</t>
  </si>
  <si>
    <t>泌尿器科学</t>
  </si>
  <si>
    <t>Obstetrics and Gynecology</t>
  </si>
  <si>
    <t>産婦人科学</t>
  </si>
  <si>
    <t>Otorhinolaryngology</t>
  </si>
  <si>
    <t>耳鼻咽喉科学</t>
  </si>
  <si>
    <t>Ophthalmology</t>
  </si>
  <si>
    <t>眼科学</t>
  </si>
  <si>
    <t>Pediatric Surgery</t>
  </si>
  <si>
    <t>小児外科学</t>
  </si>
  <si>
    <t xml:space="preserve">Plastic Surgery </t>
  </si>
  <si>
    <t>形成外科学</t>
  </si>
  <si>
    <t>Emergency Medicine</t>
  </si>
  <si>
    <t>救急医学</t>
  </si>
  <si>
    <t>Odontology</t>
  </si>
  <si>
    <t>Morphological Basic Odontology</t>
  </si>
  <si>
    <t>形態系基礎歯科学</t>
  </si>
  <si>
    <t>Functional Basic Odontology</t>
  </si>
  <si>
    <t>機能系基礎歯科学</t>
  </si>
  <si>
    <t>Pathological Dentistry/Dental Radiology</t>
  </si>
  <si>
    <t>病態科学系歯学・歯科放射線学</t>
  </si>
  <si>
    <t>Conservative Therapy Dentistry</t>
  </si>
  <si>
    <t>保存治療系歯学</t>
  </si>
  <si>
    <t>Prosthetic Dentistry</t>
  </si>
  <si>
    <t>補綴理工系歯学</t>
  </si>
  <si>
    <t>Surgical Dentistry</t>
  </si>
  <si>
    <t>外科系歯学</t>
  </si>
  <si>
    <t>Orthodontics/Pediatric Dentistry</t>
  </si>
  <si>
    <t>矯正・小児系歯学</t>
  </si>
  <si>
    <t>Dentistry for Periodontal Treatments</t>
  </si>
  <si>
    <t>歯周治療系歯学</t>
  </si>
  <si>
    <t>Social Dentistry</t>
  </si>
  <si>
    <t>社会系歯学</t>
  </si>
  <si>
    <t>Nursing Science</t>
  </si>
  <si>
    <t>Basic Nursing Science</t>
  </si>
  <si>
    <t>基礎看護学</t>
  </si>
  <si>
    <t>Clinical Nursing Science</t>
  </si>
  <si>
    <t>臨床看護学</t>
  </si>
  <si>
    <t>Community/Gerontological Nursing Science</t>
  </si>
  <si>
    <t>地域・老年看護学</t>
  </si>
  <si>
    <t>Art</t>
  </si>
  <si>
    <t>Studies on Art</t>
  </si>
  <si>
    <t>美術関係</t>
    <phoneticPr fontId="26"/>
  </si>
  <si>
    <t>Studies on Design</t>
  </si>
  <si>
    <t>デザイン関係</t>
    <phoneticPr fontId="26"/>
  </si>
  <si>
    <t>Studies on Music</t>
  </si>
  <si>
    <t>音楽関係</t>
    <phoneticPr fontId="26"/>
  </si>
  <si>
    <t>Other Arts</t>
  </si>
  <si>
    <t>その他</t>
    <rPh sb="1" eb="2">
      <t>タ</t>
    </rPh>
    <phoneticPr fontId="26"/>
  </si>
  <si>
    <t>Attachment: List of Degree</t>
    <phoneticPr fontId="26"/>
  </si>
  <si>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</si>
  <si>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</si>
  <si>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</si>
  <si>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</si>
  <si>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</si>
  <si>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</si>
  <si>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</si>
  <si>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</si>
  <si>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</si>
  <si>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</si>
  <si>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</si>
  <si>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</si>
  <si>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</si>
  <si>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</si>
  <si>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</si>
  <si>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</si>
  <si>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</si>
  <si>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</si>
  <si>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</si>
  <si>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</si>
  <si>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</si>
  <si>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</si>
  <si>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</si>
  <si>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</si>
  <si>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</si>
  <si>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</si>
  <si>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</si>
  <si>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</si>
  <si>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</si>
  <si>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</si>
  <si>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</si>
  <si>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r>
      <t>Ph.D. in</t>
    </r>
    <r>
      <rPr>
        <sz val="10"/>
        <color theme="1"/>
        <rFont val="Meiryo UI"/>
        <family val="2"/>
        <charset val="128"/>
      </rPr>
      <t>　</t>
    </r>
    <r>
      <rPr>
        <sz val="10"/>
        <color theme="1"/>
        <rFont val="Times New Roman"/>
        <family val="1"/>
      </rPr>
      <t>Public Management</t>
    </r>
  </si>
  <si>
    <t>Doctor of Architecture</t>
  </si>
  <si>
    <t>Status of residence</t>
    <phoneticPr fontId="26"/>
  </si>
  <si>
    <t>Diplomat</t>
  </si>
  <si>
    <t>外交</t>
  </si>
  <si>
    <t>Official</t>
  </si>
  <si>
    <t>公用</t>
  </si>
  <si>
    <t>教授</t>
  </si>
  <si>
    <t>Artist</t>
  </si>
  <si>
    <t>芸術</t>
  </si>
  <si>
    <t>Religious Activities</t>
    <phoneticPr fontId="21"/>
  </si>
  <si>
    <t>宗教</t>
  </si>
  <si>
    <t>Journalist</t>
  </si>
  <si>
    <t>報道</t>
  </si>
  <si>
    <t>Business Manager</t>
  </si>
  <si>
    <t>経営・管理</t>
    <rPh sb="0" eb="2">
      <t>ケイエイ</t>
    </rPh>
    <rPh sb="3" eb="5">
      <t>カンリ</t>
    </rPh>
    <phoneticPr fontId="26"/>
  </si>
  <si>
    <t>Legal/Accounting Services</t>
    <phoneticPr fontId="21"/>
  </si>
  <si>
    <t>法律・会計業務</t>
  </si>
  <si>
    <t>Medical Services</t>
  </si>
  <si>
    <t>医療</t>
  </si>
  <si>
    <t>Researcher</t>
  </si>
  <si>
    <t>研究</t>
  </si>
  <si>
    <t>Instructor</t>
  </si>
  <si>
    <t>教育</t>
  </si>
  <si>
    <t>Engineer/ Specialist in Humanities/ International Services</t>
    <phoneticPr fontId="21"/>
  </si>
  <si>
    <t>技術・人文知識・ 国際業務</t>
    <rPh sb="0" eb="2">
      <t>ギジュツ</t>
    </rPh>
    <phoneticPr fontId="26"/>
  </si>
  <si>
    <t>Intra-company Transferee</t>
  </si>
  <si>
    <t>企業内転勤</t>
  </si>
  <si>
    <t>Entertainer</t>
  </si>
  <si>
    <t>興行</t>
  </si>
  <si>
    <t>Skilled Labor</t>
  </si>
  <si>
    <t>技能</t>
  </si>
  <si>
    <t>Technical Intern Training</t>
    <phoneticPr fontId="21"/>
  </si>
  <si>
    <t>技能実習</t>
  </si>
  <si>
    <t>Highly-Skilled Professional</t>
  </si>
  <si>
    <t>高度専門職</t>
    <rPh sb="0" eb="2">
      <t>コウド</t>
    </rPh>
    <rPh sb="2" eb="4">
      <t>センモン</t>
    </rPh>
    <rPh sb="4" eb="5">
      <t>ショク</t>
    </rPh>
    <phoneticPr fontId="26"/>
  </si>
  <si>
    <t>Cultural Activities</t>
  </si>
  <si>
    <t>文化活動</t>
  </si>
  <si>
    <t>Temporary Visitor</t>
  </si>
  <si>
    <t>短期滞在</t>
  </si>
  <si>
    <t>Student</t>
  </si>
  <si>
    <t>留学</t>
  </si>
  <si>
    <t>Trainee</t>
  </si>
  <si>
    <t>研修</t>
  </si>
  <si>
    <t>Dependent</t>
  </si>
  <si>
    <t>家族滞在</t>
  </si>
  <si>
    <t>Designated Activities</t>
  </si>
  <si>
    <t>特定活動</t>
    <phoneticPr fontId="26"/>
  </si>
  <si>
    <t>Permanent Resident</t>
  </si>
  <si>
    <t>永住者</t>
  </si>
  <si>
    <t>Spouse or Child of Japanese National</t>
  </si>
  <si>
    <t>日本人の配偶者等</t>
  </si>
  <si>
    <t>Spouse or Child of Permanent Resident</t>
  </si>
  <si>
    <t>永住者の配偶者等</t>
  </si>
  <si>
    <t>Long Term Resident</t>
  </si>
  <si>
    <t>定住者</t>
  </si>
  <si>
    <t>Language in which you can teach</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</si>
</sst>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sz val="6"/>
      <name val="Meiryo UI"/>
      <family val="2"/>
      <charset val="128"/>
    </font>
    <font>
      <sz val="10"/>
      <color theme="1"/>
      <name val="Meiryo UI"/>
      <family val="3"/>
      <charset val="128"/>
    </font>
    <font>
      <b/>
      <sz val="9"/>
      <color indexed="81"/>
      <name val="MS P ゴシック"/>
      <family val="3"/>
      <charset val="128"/>
    </font>
    <font>
      <u/>
      <sz val="10"/>
      <color theme="10"/>
      <name val="Meiryo UI"/>
      <family val="2"/>
      <charset val="128"/>
    </font>
    <font>
      <sz val="10"/>
      <name val="ＭＳ Ｐゴシック"/>
      <family val="3"/>
      <charset val="128"/>
    </font>
    <font>
      <sz val="6"/>
      <name val="ＭＳ Ｐゴシック"/>
      <family val="3"/>
      <charset val="128"/>
    </font>
    <font>
      <sz val="10"/>
      <name val="Meiryo UI"/>
      <family val="3"/>
      <charset val="128"/>
    </font>
    <font>
      <b/>
      <sz val="20"/>
      <color theme="1"/>
      <name val="Times New Roman"/>
      <family val="1"/>
    </font>
    <font>
      <sz val="10"/>
      <color theme="1"/>
      <name val="Times New Roman"/>
      <family val="1"/>
    </font>
    <font>
      <b/>
      <sz val="10"/>
      <color theme="1"/>
      <name val="Times New Roman"/>
      <family val="1"/>
    </font>
    <font>
      <sz val="10"/>
      <name val="Times New Roman"/>
      <family val="1"/>
    </font>
    <font>
      <b/>
      <sz val="14"/>
      <color theme="1"/>
      <name val="Times New Roman"/>
      <family val="1"/>
    </font>
    <font>
      <b/>
      <sz val="10"/>
      <color rgb="FFFF0000"/>
      <name val="Times New Roman"/>
      <family val="1"/>
    </font>
    <font>
      <b/>
      <sz val="10"/>
      <color theme="1"/>
      <name val="Times New Roman"/>
      <family val="3"/>
    </font>
    <font>
      <b/>
      <sz val="9"/>
      <color theme="1"/>
      <name val="Times New Roman"/>
      <family val="1"/>
    </font>
    <font>
      <b/>
      <sz val="8"/>
      <color theme="1"/>
      <name val="Times New Roman"/>
      <family val="1"/>
    </font>
    <font>
      <sz val="10"/>
      <color theme="1"/>
      <name val="ＭＳ Ｐ明朝"/>
      <family val="1"/>
      <charset val="128"/>
    </font>
    <font>
      <b/>
      <sz val="11"/>
      <color theme="1"/>
      <name val="Times New Roman"/>
      <family val="3"/>
    </font>
    <font>
      <b/>
      <sz val="11"/>
      <color theme="1"/>
      <name val="Times New Roman"/>
      <family val="1"/>
    </font>
    <font>
      <sz val="16"/>
      <name val="Times New Roman"/>
      <family val="1"/>
    </font>
    <font>
      <sz val="12"/>
      <name val="Times New Roman"/>
      <family val="1"/>
    </font>
    <font>
      <b/>
      <sz val="14"/>
      <color rgb="FFFF0000"/>
      <name val="Times New Roman"/>
      <family val="1"/>
    </font>
    <font>
      <b/>
      <sz val="14"/>
      <color rgb="FFFF0000"/>
      <name val="Meiryo UI"/>
      <family val="2"/>
      <charset val="128"/>
    </font>
    <font>
      <b/>
      <sz val="8"/>
      <color theme="1"/>
      <name val="Times New Roman"/>
      <family val="3"/>
      <charset val="128"/>
    </font>
    <font>
      <b/>
      <sz val="8"/>
      <color theme="1"/>
      <name val="Meiryo UI"/>
      <family val="3"/>
      <charset val="128"/>
    </font>
    <font>
      <b/>
      <sz val="8"/>
      <color theme="1"/>
      <name val="Times New Roman"/>
      <family val="3"/>
    </font>
    <font>
      <sz val="10"/>
      <color rgb="FF000000"/>
      <name val="Times New Roman"/>
      <family val="1"/>
    </font>
    <font>
      <sz val="9"/>
      <color indexed="81"/>
      <name val="MS P ゴシック"/>
      <family val="3"/>
      <charset val="128"/>
    </font>
    <font>
      <b/>
      <sz val="14"/>
      <color rgb="FFFF0000"/>
      <name val="Times New Roman"/>
      <family val="2"/>
      <charset val="128"/>
    </font>
    <font>
      <b/>
      <sz val="10"/>
      <color rgb="FFFF0000"/>
      <name val="游ゴシック"/>
      <family val="2"/>
      <charset val="128"/>
      <scheme val="minor"/>
    </font>
    <font>
      <b/>
      <sz val="9"/>
      <color rgb="FFFF0000"/>
      <name val="Meiryo UI"/>
      <family val="3"/>
      <charset val="128"/>
    </font>
    <font>
      <sz val="10.5"/>
      <color theme="1"/>
      <name val="Times New Roman"/>
      <family val="1"/>
    </font>
    <font>
      <sz val="11"/>
      <color theme="1"/>
      <name val="Times New Roman"/>
      <family val="1"/>
    </font>
    <font>
      <u/>
      <sz val="11"/>
      <color theme="1"/>
      <name val="Times New Roman"/>
      <family val="1"/>
    </font>
    <font>
      <sz val="11"/>
      <color theme="1"/>
      <name val="ＭＳ 明朝"/>
      <family val="1"/>
      <charset val="128"/>
    </font>
    <font>
      <i/>
      <sz val="11"/>
      <color theme="1"/>
      <name val="Times New Roman"/>
      <family val="1"/>
    </font>
    <font>
      <sz val="11"/>
      <color theme="1"/>
      <name val="ＭＳ Ｐ明朝"/>
      <family val="1"/>
      <charset val="128"/>
    </font>
    <font>
      <sz val="11"/>
      <color theme="1"/>
      <name val="Segoe UI Symbol"/>
      <family val="1"/>
    </font>
    <font>
      <sz val="10.5"/>
      <color theme="1"/>
      <name val="Segoe UI Symbol"/>
      <family val="1"/>
    </font>
    <font>
      <sz val="10.5"/>
      <color theme="1"/>
      <name val="Lantinghei TC Heavy"/>
      <family val="1"/>
    </font>
    <font>
      <b/>
      <sz val="12"/>
      <color theme="1"/>
      <name val="Meiryo UI"/>
      <family val="3"/>
      <charset val="128"/>
    </font>
    <font>
      <b/>
      <strike/>
      <sz val="11"/>
      <color theme="1"/>
      <name val="Times New Roman"/>
      <family val="1"/>
    </font>
    <font>
      <strike/>
      <sz val="11"/>
      <color theme="1"/>
      <name val="游ゴシック"/>
      <family val="2"/>
      <charset val="128"/>
      <scheme val="minor"/>
    </font>
    <font>
      <strike/>
      <sz val="11"/>
      <color theme="1"/>
      <name val="Times New Roman"/>
      <family val="1"/>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E9F4F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6">
    <xf numFmtId="0" fontId="0" fillId="0" borderId="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0" fontId="13" fillId="6" borderId="5" applyNumberFormat="0" applyAlignment="0" applyProtection="0">
      <alignment vertical="center"/>
    </xf>
    <xf numFmtId="0" fontId="14" fillId="6" borderId="4" applyNumberFormat="0" applyAlignment="0" applyProtection="0">
      <alignment vertical="center"/>
    </xf>
    <xf numFmtId="0" fontId="15" fillId="0" borderId="6" applyNumberFormat="0" applyFill="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4" fillId="8"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20"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0"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20"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20"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20"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xf numFmtId="0" fontId="3" fillId="0" borderId="0">
      <alignment vertical="center"/>
    </xf>
    <xf numFmtId="0" fontId="2" fillId="0" borderId="0">
      <alignment vertical="center"/>
    </xf>
  </cellStyleXfs>
  <cellXfs count="347">
    <xf numFmtId="0" fontId="0" fillId="0" borderId="0" xfId="0">
      <alignment vertical="center"/>
    </xf>
    <xf numFmtId="0" fontId="22" fillId="0" borderId="0" xfId="0" applyFont="1">
      <alignment vertical="center"/>
    </xf>
    <xf numFmtId="0" fontId="25" fillId="0" borderId="0" xfId="43" applyAlignment="1">
      <alignment vertical="top"/>
    </xf>
    <xf numFmtId="0" fontId="0" fillId="0" borderId="0" xfId="0"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0" borderId="13" xfId="0" applyFont="1" applyBorder="1" applyAlignment="1">
      <alignment horizontal="left" vertical="center"/>
    </xf>
    <xf numFmtId="0" fontId="22" fillId="34" borderId="13" xfId="0" applyFont="1" applyFill="1" applyBorder="1">
      <alignment vertical="center"/>
    </xf>
    <xf numFmtId="49" fontId="0" fillId="0" borderId="0" xfId="0" applyNumberFormat="1">
      <alignment vertical="center"/>
    </xf>
    <xf numFmtId="0" fontId="0" fillId="33" borderId="50" xfId="0" applyFill="1" applyBorder="1">
      <alignment vertical="center"/>
    </xf>
    <xf numFmtId="0" fontId="0" fillId="33" borderId="0" xfId="0" applyFill="1">
      <alignment vertical="center"/>
    </xf>
    <xf numFmtId="0" fontId="29" fillId="0" borderId="0" xfId="0" applyFont="1">
      <alignment vertical="center"/>
    </xf>
    <xf numFmtId="0" fontId="30" fillId="0" borderId="0" xfId="0" applyFont="1">
      <alignment vertical="center"/>
    </xf>
    <xf numFmtId="14" fontId="29" fillId="0" borderId="0" xfId="0" applyNumberFormat="1" applyFont="1">
      <alignment vertical="center"/>
    </xf>
    <xf numFmtId="0" fontId="33" fillId="0" borderId="0" xfId="0" applyFont="1">
      <alignment vertical="center"/>
    </xf>
    <xf numFmtId="0" fontId="40" fillId="0" borderId="0" xfId="0" applyFont="1" applyAlignment="1"/>
    <xf numFmtId="0" fontId="31" fillId="0" borderId="0" xfId="0" applyFont="1" applyAlignment="1"/>
    <xf numFmtId="0" fontId="29" fillId="0" borderId="11" xfId="0" applyFont="1" applyBorder="1">
      <alignment vertical="center"/>
    </xf>
    <xf numFmtId="0" fontId="42" fillId="0" borderId="0" xfId="0" applyFont="1" applyAlignment="1"/>
    <xf numFmtId="0" fontId="27" fillId="0" borderId="13" xfId="0" applyFont="1" applyBorder="1" applyAlignment="1">
      <alignment vertical="center" wrapText="1"/>
    </xf>
    <xf numFmtId="0" fontId="27" fillId="0" borderId="13" xfId="0" applyFont="1" applyBorder="1">
      <alignment vertical="center"/>
    </xf>
    <xf numFmtId="0" fontId="47" fillId="38" borderId="13" xfId="0" applyFont="1" applyFill="1" applyBorder="1" applyAlignment="1">
      <alignment vertical="top"/>
    </xf>
    <xf numFmtId="0" fontId="47" fillId="38" borderId="13" xfId="0" applyFont="1" applyFill="1" applyBorder="1" applyAlignment="1">
      <alignment horizontal="left" vertical="top"/>
    </xf>
    <xf numFmtId="0" fontId="25" fillId="0" borderId="41" xfId="43" quotePrefix="1" applyBorder="1" applyAlignment="1">
      <alignment vertical="top"/>
    </xf>
    <xf numFmtId="0" fontId="25" fillId="0" borderId="33" xfId="43" quotePrefix="1" applyBorder="1" applyAlignment="1">
      <alignment vertical="top"/>
    </xf>
    <xf numFmtId="0" fontId="25" fillId="0" borderId="48" xfId="43" quotePrefix="1" applyBorder="1" applyAlignment="1">
      <alignment vertical="top"/>
    </xf>
    <xf numFmtId="0" fontId="25" fillId="0" borderId="61" xfId="43" quotePrefix="1" applyBorder="1" applyAlignment="1">
      <alignment vertical="top"/>
    </xf>
    <xf numFmtId="0" fontId="25" fillId="0" borderId="62" xfId="43" quotePrefix="1" applyBorder="1" applyAlignment="1">
      <alignment vertical="top"/>
    </xf>
    <xf numFmtId="0" fontId="25" fillId="0" borderId="49" xfId="43" quotePrefix="1" applyBorder="1" applyAlignment="1">
      <alignment vertical="top"/>
    </xf>
    <xf numFmtId="0" fontId="25" fillId="0" borderId="63" xfId="43" quotePrefix="1" applyBorder="1" applyAlignment="1">
      <alignment vertical="top"/>
    </xf>
    <xf numFmtId="0" fontId="25" fillId="0" borderId="56" xfId="43" quotePrefix="1" applyBorder="1" applyAlignment="1">
      <alignment vertical="top"/>
    </xf>
    <xf numFmtId="0" fontId="25" fillId="0" borderId="60" xfId="43" quotePrefix="1" applyBorder="1" applyAlignment="1">
      <alignment vertical="top"/>
    </xf>
    <xf numFmtId="0" fontId="25" fillId="0" borderId="64" xfId="43" quotePrefix="1" applyBorder="1" applyAlignment="1">
      <alignment vertical="top"/>
    </xf>
    <xf numFmtId="0" fontId="41" fillId="0" borderId="45" xfId="0" quotePrefix="1" applyFont="1" applyBorder="1" applyAlignment="1"/>
    <xf numFmtId="0" fontId="31" fillId="0" borderId="23" xfId="0" quotePrefix="1" applyFont="1" applyBorder="1" applyAlignment="1"/>
    <xf numFmtId="0" fontId="31" fillId="0" borderId="30" xfId="0" quotePrefix="1" applyFont="1" applyBorder="1" applyAlignment="1"/>
    <xf numFmtId="0" fontId="31" fillId="0" borderId="47" xfId="0" quotePrefix="1" applyFont="1" applyBorder="1" applyAlignment="1"/>
    <xf numFmtId="0" fontId="31" fillId="0" borderId="52" xfId="0" quotePrefix="1" applyFont="1" applyBorder="1" applyAlignment="1"/>
    <xf numFmtId="0" fontId="31" fillId="0" borderId="53" xfId="0" quotePrefix="1" applyFont="1" applyBorder="1" applyAlignment="1"/>
    <xf numFmtId="0" fontId="31" fillId="0" borderId="45" xfId="0" quotePrefix="1" applyFont="1" applyBorder="1" applyAlignment="1"/>
    <xf numFmtId="0" fontId="31" fillId="0" borderId="54" xfId="0" quotePrefix="1" applyFont="1" applyBorder="1" applyAlignment="1"/>
    <xf numFmtId="0" fontId="31" fillId="0" borderId="23" xfId="0" applyFont="1" applyBorder="1" applyAlignment="1"/>
    <xf numFmtId="0" fontId="31" fillId="0" borderId="30" xfId="0" applyFont="1" applyBorder="1" applyAlignment="1"/>
    <xf numFmtId="0" fontId="31" fillId="0" borderId="47" xfId="0" applyFont="1" applyBorder="1" applyAlignment="1"/>
    <xf numFmtId="0" fontId="41" fillId="39" borderId="49" xfId="0" quotePrefix="1" applyFont="1" applyFill="1" applyBorder="1" applyAlignment="1"/>
    <xf numFmtId="0" fontId="31" fillId="39" borderId="41" xfId="0" quotePrefix="1" applyFont="1" applyFill="1" applyBorder="1" applyAlignment="1"/>
    <xf numFmtId="0" fontId="31" fillId="39" borderId="33" xfId="0" quotePrefix="1" applyFont="1" applyFill="1" applyBorder="1" applyAlignment="1"/>
    <xf numFmtId="0" fontId="31" fillId="39" borderId="48" xfId="0" quotePrefix="1" applyFont="1" applyFill="1" applyBorder="1" applyAlignment="1"/>
    <xf numFmtId="0" fontId="31" fillId="39" borderId="61" xfId="0" quotePrefix="1" applyFont="1" applyFill="1" applyBorder="1" applyAlignment="1"/>
    <xf numFmtId="0" fontId="31" fillId="39" borderId="62" xfId="0" quotePrefix="1" applyFont="1" applyFill="1" applyBorder="1" applyAlignment="1"/>
    <xf numFmtId="0" fontId="31" fillId="39" borderId="49" xfId="0" quotePrefix="1" applyFont="1" applyFill="1" applyBorder="1" applyAlignment="1"/>
    <xf numFmtId="0" fontId="31" fillId="39" borderId="63" xfId="0" quotePrefix="1" applyFont="1" applyFill="1" applyBorder="1" applyAlignment="1"/>
    <xf numFmtId="0" fontId="31" fillId="39" borderId="56" xfId="0" quotePrefix="1" applyFont="1" applyFill="1" applyBorder="1" applyAlignment="1"/>
    <xf numFmtId="0" fontId="31" fillId="39" borderId="60" xfId="0" quotePrefix="1" applyFont="1" applyFill="1" applyBorder="1" applyAlignment="1"/>
    <xf numFmtId="0" fontId="31" fillId="39" borderId="41" xfId="0" applyFont="1" applyFill="1" applyBorder="1" applyAlignment="1"/>
    <xf numFmtId="0" fontId="31" fillId="39" borderId="33" xfId="0" applyFont="1" applyFill="1" applyBorder="1" applyAlignment="1"/>
    <xf numFmtId="0" fontId="31" fillId="39" borderId="48" xfId="0" applyFont="1" applyFill="1" applyBorder="1" applyAlignment="1"/>
    <xf numFmtId="0" fontId="40" fillId="0" borderId="0" xfId="43" applyFont="1" applyAlignment="1">
      <alignment vertical="top"/>
    </xf>
    <xf numFmtId="0" fontId="49" fillId="0" borderId="0" xfId="0" applyFont="1" applyAlignment="1"/>
    <xf numFmtId="0" fontId="30" fillId="0" borderId="0" xfId="0" applyFont="1" applyAlignment="1">
      <alignment horizontal="center" vertical="center"/>
    </xf>
    <xf numFmtId="0" fontId="29" fillId="0" borderId="0" xfId="0" applyFont="1" applyAlignment="1">
      <alignment horizontal="right" vertical="center"/>
    </xf>
    <xf numFmtId="0" fontId="36" fillId="0" borderId="0" xfId="0" applyFont="1" applyAlignment="1">
      <alignment horizontal="left" vertical="center"/>
    </xf>
    <xf numFmtId="0" fontId="30" fillId="0" borderId="0" xfId="0" applyFont="1" applyAlignment="1">
      <alignment horizontal="left" vertical="center"/>
    </xf>
    <xf numFmtId="0" fontId="34" fillId="0" borderId="0" xfId="0" applyFont="1" applyAlignment="1">
      <alignment horizontal="left" vertical="center"/>
    </xf>
    <xf numFmtId="0" fontId="34" fillId="33" borderId="39" xfId="0" applyFont="1" applyFill="1" applyBorder="1">
      <alignment vertical="center"/>
    </xf>
    <xf numFmtId="0" fontId="30" fillId="33" borderId="28" xfId="0" applyFont="1" applyFill="1" applyBorder="1">
      <alignment vertical="center"/>
    </xf>
    <xf numFmtId="0" fontId="30" fillId="33" borderId="40" xfId="0" applyFont="1" applyFill="1" applyBorder="1">
      <alignment vertical="center"/>
    </xf>
    <xf numFmtId="0" fontId="0" fillId="0" borderId="13" xfId="0" applyBorder="1" applyAlignment="1">
      <alignment horizontal="left" vertical="center"/>
    </xf>
    <xf numFmtId="0" fontId="22" fillId="34" borderId="13" xfId="0" applyFont="1" applyFill="1" applyBorder="1" applyAlignment="1">
      <alignment horizontal="left" vertical="center"/>
    </xf>
    <xf numFmtId="0" fontId="22" fillId="33" borderId="13" xfId="0" applyFont="1" applyFill="1" applyBorder="1" applyAlignment="1">
      <alignment horizontal="left" vertical="center"/>
    </xf>
    <xf numFmtId="0" fontId="22" fillId="41" borderId="13" xfId="0" applyFont="1" applyFill="1" applyBorder="1" applyAlignment="1">
      <alignment horizontal="left" vertical="center"/>
    </xf>
    <xf numFmtId="0" fontId="34" fillId="0" borderId="11" xfId="0" applyFont="1" applyBorder="1" applyAlignment="1">
      <alignment horizontal="left" vertical="center"/>
    </xf>
    <xf numFmtId="0" fontId="22" fillId="0" borderId="13" xfId="0" applyFont="1" applyBorder="1" applyAlignment="1">
      <alignment vertical="center" wrapText="1"/>
    </xf>
    <xf numFmtId="0" fontId="2" fillId="0" borderId="0" xfId="45">
      <alignment vertical="center"/>
    </xf>
    <xf numFmtId="0" fontId="39" fillId="0" borderId="0" xfId="45" applyFont="1" applyAlignment="1"/>
    <xf numFmtId="0" fontId="0" fillId="33" borderId="13" xfId="0" applyFill="1" applyBorder="1" applyAlignment="1">
      <alignment vertical="center" wrapText="1"/>
    </xf>
    <xf numFmtId="0" fontId="2" fillId="0" borderId="0" xfId="45" applyAlignment="1">
      <alignment vertical="top"/>
    </xf>
    <xf numFmtId="0" fontId="32" fillId="0" borderId="0" xfId="45" applyFont="1" applyAlignment="1"/>
    <xf numFmtId="0" fontId="39" fillId="0" borderId="0" xfId="45" applyFont="1" applyAlignment="1">
      <alignment vertical="center"/>
    </xf>
    <xf numFmtId="0" fontId="1" fillId="0" borderId="0" xfId="45" applyFont="1">
      <alignment vertical="center"/>
    </xf>
    <xf numFmtId="49" fontId="29" fillId="40" borderId="13" xfId="0" applyNumberFormat="1" applyFont="1" applyFill="1" applyBorder="1">
      <alignment vertical="center"/>
    </xf>
    <xf numFmtId="0" fontId="29" fillId="0" borderId="11" xfId="0" applyFont="1" applyBorder="1" applyAlignment="1">
      <alignment horizontal="left" vertical="center"/>
    </xf>
    <xf numFmtId="0" fontId="53" fillId="0" borderId="0" xfId="45" applyFont="1" applyAlignment="1">
      <alignment vertical="top" wrapText="1"/>
    </xf>
    <xf numFmtId="0" fontId="2" fillId="0" borderId="0" xfId="45" applyAlignment="1">
      <alignment vertical="top"/>
    </xf>
    <xf numFmtId="0" fontId="2" fillId="0" borderId="0" xfId="45" applyAlignment="1">
      <alignment vertical="center"/>
    </xf>
    <xf numFmtId="0" fontId="53" fillId="0" borderId="0" xfId="45" applyFont="1" applyAlignment="1">
      <alignment wrapText="1"/>
    </xf>
    <xf numFmtId="0" fontId="52" fillId="0" borderId="0" xfId="45" applyFont="1" applyAlignment="1"/>
    <xf numFmtId="0" fontId="53" fillId="0" borderId="0" xfId="45" applyFont="1" applyAlignment="1"/>
    <xf numFmtId="0" fontId="53" fillId="0" borderId="0" xfId="45" applyFont="1" applyAlignment="1">
      <alignment vertical="top"/>
    </xf>
    <xf numFmtId="0" fontId="1" fillId="0" borderId="0" xfId="45" applyFont="1" applyAlignment="1">
      <alignment vertical="top"/>
    </xf>
    <xf numFmtId="0" fontId="50" fillId="33" borderId="13" xfId="0" applyFont="1" applyFill="1" applyBorder="1" applyAlignment="1">
      <alignment horizontal="center" vertical="center" wrapText="1"/>
    </xf>
    <xf numFmtId="0" fontId="50" fillId="33" borderId="14" xfId="0" applyFont="1" applyFill="1" applyBorder="1" applyAlignment="1">
      <alignment horizontal="center" vertical="center" wrapText="1"/>
    </xf>
    <xf numFmtId="0" fontId="51" fillId="0" borderId="65" xfId="0" applyFont="1" applyBorder="1" applyAlignment="1">
      <alignment horizontal="left" vertical="center" wrapText="1"/>
    </xf>
    <xf numFmtId="0" fontId="51" fillId="0" borderId="66" xfId="0" applyFont="1" applyBorder="1" applyAlignment="1">
      <alignment horizontal="left" vertical="center" wrapText="1"/>
    </xf>
    <xf numFmtId="0" fontId="51" fillId="0" borderId="61" xfId="0" applyFont="1" applyBorder="1" applyAlignment="1">
      <alignment horizontal="left" vertical="center" wrapText="1"/>
    </xf>
    <xf numFmtId="0" fontId="28" fillId="0" borderId="0" xfId="0" applyFont="1" applyAlignment="1">
      <alignment horizontal="center" vertical="center"/>
    </xf>
    <xf numFmtId="0" fontId="30" fillId="33" borderId="0" xfId="0" applyFont="1" applyFill="1" applyAlignment="1">
      <alignment horizontal="center" vertical="center"/>
    </xf>
    <xf numFmtId="0" fontId="30" fillId="33" borderId="51" xfId="0" applyFont="1" applyFill="1" applyBorder="1" applyAlignment="1">
      <alignment horizontal="center" vertical="center"/>
    </xf>
    <xf numFmtId="0" fontId="29" fillId="0" borderId="13" xfId="0" applyFont="1" applyBorder="1" applyAlignment="1">
      <alignment horizontal="right" vertical="center"/>
    </xf>
    <xf numFmtId="0" fontId="36" fillId="35" borderId="13" xfId="0" applyFont="1" applyFill="1" applyBorder="1" applyAlignment="1">
      <alignment horizontal="left" vertical="center"/>
    </xf>
    <xf numFmtId="0" fontId="36" fillId="36" borderId="13" xfId="0" applyFont="1" applyFill="1" applyBorder="1" applyAlignment="1">
      <alignment horizontal="left" vertical="center"/>
    </xf>
    <xf numFmtId="0" fontId="36" fillId="37" borderId="13" xfId="0" applyFont="1" applyFill="1" applyBorder="1" applyAlignment="1">
      <alignment horizontal="left" vertical="center"/>
    </xf>
    <xf numFmtId="49" fontId="29" fillId="0" borderId="14" xfId="0" applyNumberFormat="1" applyFont="1" applyBorder="1" applyAlignment="1">
      <alignment horizontal="left" vertical="center" shrinkToFit="1"/>
    </xf>
    <xf numFmtId="49" fontId="29" fillId="0" borderId="15" xfId="0" applyNumberFormat="1" applyFont="1" applyBorder="1" applyAlignment="1">
      <alignment horizontal="left" vertical="center" shrinkToFit="1"/>
    </xf>
    <xf numFmtId="49" fontId="29" fillId="0" borderId="16" xfId="0" applyNumberFormat="1" applyFont="1" applyBorder="1" applyAlignment="1">
      <alignment horizontal="left" vertical="center" shrinkToFit="1"/>
    </xf>
    <xf numFmtId="0" fontId="34" fillId="33" borderId="42" xfId="0" applyFont="1" applyFill="1" applyBorder="1" applyAlignment="1">
      <alignment horizontal="left" vertical="center"/>
    </xf>
    <xf numFmtId="0" fontId="34" fillId="33" borderId="15" xfId="0" applyFont="1" applyFill="1" applyBorder="1" applyAlignment="1">
      <alignment horizontal="left" vertical="center"/>
    </xf>
    <xf numFmtId="0" fontId="30" fillId="33" borderId="15" xfId="0" applyFont="1" applyFill="1" applyBorder="1" applyAlignment="1">
      <alignment horizontal="left" vertical="center"/>
    </xf>
    <xf numFmtId="0" fontId="30" fillId="33" borderId="16" xfId="0" applyFont="1" applyFill="1" applyBorder="1" applyAlignment="1">
      <alignment horizontal="left" vertical="center"/>
    </xf>
    <xf numFmtId="0" fontId="29" fillId="0" borderId="13" xfId="0" applyFont="1" applyBorder="1" applyAlignment="1">
      <alignment horizontal="left" vertical="center"/>
    </xf>
    <xf numFmtId="0" fontId="34" fillId="33" borderId="13" xfId="0" applyFont="1" applyFill="1" applyBorder="1" applyAlignment="1">
      <alignment horizontal="left" vertical="center" wrapText="1"/>
    </xf>
    <xf numFmtId="0" fontId="30" fillId="33" borderId="13" xfId="0" applyFont="1" applyFill="1" applyBorder="1" applyAlignment="1">
      <alignment horizontal="left" vertical="center" wrapText="1"/>
    </xf>
    <xf numFmtId="0" fontId="29" fillId="0" borderId="39" xfId="0" applyFont="1" applyBorder="1" applyAlignment="1">
      <alignment horizontal="center" vertical="center"/>
    </xf>
    <xf numFmtId="0" fontId="29" fillId="0" borderId="28" xfId="0" applyFont="1" applyBorder="1" applyAlignment="1">
      <alignment horizontal="center" vertical="center"/>
    </xf>
    <xf numFmtId="0" fontId="29" fillId="0" borderId="40" xfId="0" applyFont="1" applyBorder="1" applyAlignment="1">
      <alignment horizontal="center" vertical="center"/>
    </xf>
    <xf numFmtId="0" fontId="34" fillId="33" borderId="24" xfId="0" applyFont="1" applyFill="1" applyBorder="1" applyAlignment="1">
      <alignment horizontal="left" vertical="center"/>
    </xf>
    <xf numFmtId="0" fontId="30" fillId="33" borderId="24" xfId="0" applyFont="1" applyFill="1" applyBorder="1" applyAlignment="1">
      <alignment horizontal="left" vertical="center"/>
    </xf>
    <xf numFmtId="0" fontId="34" fillId="33" borderId="24" xfId="0" applyFont="1" applyFill="1" applyBorder="1" applyAlignment="1">
      <alignment horizontal="left" vertical="center" shrinkToFit="1"/>
    </xf>
    <xf numFmtId="0" fontId="30" fillId="33" borderId="24" xfId="0" applyFont="1" applyFill="1" applyBorder="1" applyAlignment="1">
      <alignment horizontal="left" vertical="center" shrinkToFit="1"/>
    </xf>
    <xf numFmtId="0" fontId="37" fillId="0" borderId="27" xfId="0" applyFont="1" applyBorder="1" applyAlignment="1">
      <alignment horizontal="left" vertical="center" shrinkToFit="1"/>
    </xf>
    <xf numFmtId="0" fontId="29" fillId="0" borderId="28" xfId="0" applyFont="1" applyBorder="1" applyAlignment="1">
      <alignment horizontal="left" vertical="center" shrinkToFit="1"/>
    </xf>
    <xf numFmtId="0" fontId="29" fillId="0" borderId="40" xfId="0" applyFont="1" applyBorder="1" applyAlignment="1">
      <alignment horizontal="left" vertical="center" shrinkToFit="1"/>
    </xf>
    <xf numFmtId="0" fontId="34" fillId="33" borderId="42" xfId="0" applyFont="1" applyFill="1" applyBorder="1" applyAlignment="1">
      <alignment horizontal="left" vertical="center" wrapText="1"/>
    </xf>
    <xf numFmtId="0" fontId="34" fillId="33" borderId="15" xfId="0" applyFont="1" applyFill="1" applyBorder="1" applyAlignment="1">
      <alignment horizontal="left" vertical="center" wrapText="1"/>
    </xf>
    <xf numFmtId="0" fontId="30" fillId="33" borderId="15" xfId="0" applyFont="1" applyFill="1" applyBorder="1" applyAlignment="1">
      <alignment horizontal="left" vertical="center" wrapText="1"/>
    </xf>
    <xf numFmtId="0" fontId="30" fillId="33" borderId="16" xfId="0" applyFont="1" applyFill="1" applyBorder="1" applyAlignment="1">
      <alignment horizontal="left" vertical="center" wrapText="1"/>
    </xf>
    <xf numFmtId="0" fontId="37" fillId="0" borderId="13" xfId="0" applyFont="1" applyBorder="1" applyAlignment="1">
      <alignment horizontal="left" vertical="center"/>
    </xf>
    <xf numFmtId="0" fontId="30" fillId="33" borderId="13" xfId="0" applyFont="1" applyFill="1" applyBorder="1" applyAlignment="1">
      <alignment horizontal="left" vertical="center"/>
    </xf>
    <xf numFmtId="0" fontId="29" fillId="34" borderId="14" xfId="0" applyFont="1" applyFill="1" applyBorder="1" applyAlignment="1">
      <alignment horizontal="right" vertical="center"/>
    </xf>
    <xf numFmtId="0" fontId="29" fillId="34" borderId="15" xfId="0" applyFont="1" applyFill="1" applyBorder="1" applyAlignment="1">
      <alignment horizontal="right" vertical="center"/>
    </xf>
    <xf numFmtId="0" fontId="37" fillId="34" borderId="15" xfId="0" applyFont="1" applyFill="1" applyBorder="1" applyAlignment="1">
      <alignment horizontal="center" vertical="center" shrinkToFit="1"/>
    </xf>
    <xf numFmtId="0" fontId="29" fillId="34" borderId="16" xfId="0" applyFont="1" applyFill="1" applyBorder="1" applyAlignment="1">
      <alignment horizontal="center" vertical="center" shrinkToFit="1"/>
    </xf>
    <xf numFmtId="0" fontId="34" fillId="33" borderId="13" xfId="0" applyFont="1" applyFill="1" applyBorder="1" applyAlignment="1">
      <alignment horizontal="left"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4" fillId="33" borderId="32" xfId="0" applyFont="1" applyFill="1" applyBorder="1" applyAlignment="1">
      <alignment horizontal="left" vertical="center" wrapText="1"/>
    </xf>
    <xf numFmtId="0" fontId="34" fillId="33" borderId="20" xfId="0" applyFont="1" applyFill="1" applyBorder="1" applyAlignment="1">
      <alignment horizontal="left" vertical="center" wrapText="1"/>
    </xf>
    <xf numFmtId="0" fontId="34" fillId="33" borderId="21" xfId="0" applyFont="1" applyFill="1" applyBorder="1" applyAlignment="1">
      <alignment horizontal="left" vertical="center" wrapText="1"/>
    </xf>
    <xf numFmtId="0" fontId="34" fillId="33" borderId="55" xfId="0" applyFont="1" applyFill="1" applyBorder="1" applyAlignment="1">
      <alignment horizontal="left" vertical="center" wrapText="1"/>
    </xf>
    <xf numFmtId="0" fontId="34" fillId="33" borderId="0" xfId="0" applyFont="1" applyFill="1" applyAlignment="1">
      <alignment horizontal="left" vertical="center" wrapText="1"/>
    </xf>
    <xf numFmtId="0" fontId="34" fillId="33" borderId="51" xfId="0" applyFont="1" applyFill="1" applyBorder="1" applyAlignment="1">
      <alignment horizontal="left" vertical="center" wrapText="1"/>
    </xf>
    <xf numFmtId="49" fontId="29" fillId="0" borderId="13" xfId="0" applyNumberFormat="1" applyFont="1" applyBorder="1" applyAlignment="1">
      <alignment horizontal="left" vertical="center"/>
    </xf>
    <xf numFmtId="49" fontId="29" fillId="34" borderId="13" xfId="0" applyNumberFormat="1" applyFont="1" applyFill="1" applyBorder="1" applyAlignment="1">
      <alignment horizontal="center" vertical="center"/>
    </xf>
    <xf numFmtId="0" fontId="30" fillId="33" borderId="13" xfId="0" applyFont="1" applyFill="1" applyBorder="1" applyAlignment="1">
      <alignment horizontal="center" vertical="center" shrinkToFit="1"/>
    </xf>
    <xf numFmtId="0" fontId="34" fillId="33" borderId="42" xfId="0" applyFont="1" applyFill="1" applyBorder="1" applyAlignment="1">
      <alignment horizontal="left" vertical="center" shrinkToFit="1"/>
    </xf>
    <xf numFmtId="0" fontId="34" fillId="33" borderId="15" xfId="0" applyFont="1" applyFill="1" applyBorder="1" applyAlignment="1">
      <alignment horizontal="left" vertical="center" shrinkToFit="1"/>
    </xf>
    <xf numFmtId="0" fontId="30" fillId="33" borderId="15" xfId="0" applyFont="1" applyFill="1" applyBorder="1" applyAlignment="1">
      <alignment horizontal="left" vertical="center" shrinkToFit="1"/>
    </xf>
    <xf numFmtId="0" fontId="30" fillId="33" borderId="16" xfId="0" applyFont="1" applyFill="1" applyBorder="1" applyAlignment="1">
      <alignment horizontal="left" vertical="center" shrinkToFit="1"/>
    </xf>
    <xf numFmtId="49" fontId="29" fillId="0" borderId="14" xfId="0" applyNumberFormat="1" applyFont="1" applyBorder="1" applyAlignment="1">
      <alignment horizontal="left" vertical="top" wrapText="1"/>
    </xf>
    <xf numFmtId="49" fontId="29" fillId="0" borderId="15" xfId="0" applyNumberFormat="1" applyFont="1" applyBorder="1" applyAlignment="1">
      <alignment horizontal="left" vertical="top"/>
    </xf>
    <xf numFmtId="49" fontId="29" fillId="0" borderId="16" xfId="0" applyNumberFormat="1" applyFont="1" applyBorder="1" applyAlignment="1">
      <alignment horizontal="left" vertical="top"/>
    </xf>
    <xf numFmtId="0" fontId="34" fillId="33" borderId="13" xfId="0" applyFont="1" applyFill="1" applyBorder="1" applyAlignment="1">
      <alignment horizontal="left" vertical="center" shrinkToFit="1"/>
    </xf>
    <xf numFmtId="0" fontId="29" fillId="0" borderId="17" xfId="0" applyFont="1" applyBorder="1" applyAlignment="1">
      <alignment horizontal="left" vertical="center" wrapText="1" shrinkToFit="1"/>
    </xf>
    <xf numFmtId="0" fontId="29" fillId="0" borderId="18" xfId="0" applyFont="1" applyBorder="1" applyAlignment="1">
      <alignment horizontal="left" vertical="center" wrapText="1" shrinkToFit="1"/>
    </xf>
    <xf numFmtId="0" fontId="29" fillId="0" borderId="57" xfId="0" applyFont="1" applyBorder="1" applyAlignment="1">
      <alignment horizontal="left" vertical="center" wrapText="1" shrinkToFit="1"/>
    </xf>
    <xf numFmtId="0" fontId="30" fillId="33" borderId="43" xfId="0" applyFont="1" applyFill="1" applyBorder="1" applyAlignment="1">
      <alignment horizontal="left" vertical="center"/>
    </xf>
    <xf numFmtId="0" fontId="30" fillId="33" borderId="35" xfId="0" applyFont="1" applyFill="1" applyBorder="1" applyAlignment="1">
      <alignment horizontal="left" vertical="center"/>
    </xf>
    <xf numFmtId="0" fontId="30" fillId="33" borderId="36" xfId="0" applyFont="1" applyFill="1" applyBorder="1" applyAlignment="1">
      <alignment horizontal="left" vertical="center"/>
    </xf>
    <xf numFmtId="0" fontId="24" fillId="0" borderId="10" xfId="42" applyFill="1" applyBorder="1" applyAlignment="1">
      <alignment vertical="center"/>
    </xf>
    <xf numFmtId="0" fontId="29" fillId="0" borderId="10" xfId="0" applyFont="1" applyBorder="1" applyAlignment="1">
      <alignment vertical="center"/>
    </xf>
    <xf numFmtId="0" fontId="34" fillId="33" borderId="34" xfId="0" applyFont="1" applyFill="1" applyBorder="1" applyAlignment="1">
      <alignment horizontal="left" vertical="center" shrinkToFit="1"/>
    </xf>
    <xf numFmtId="0" fontId="34" fillId="33" borderId="35" xfId="0" applyFont="1" applyFill="1" applyBorder="1" applyAlignment="1">
      <alignment horizontal="left" vertical="center" shrinkToFit="1"/>
    </xf>
    <xf numFmtId="0" fontId="34" fillId="33" borderId="36" xfId="0" applyFont="1" applyFill="1" applyBorder="1" applyAlignment="1">
      <alignment horizontal="left" vertical="center" shrinkToFit="1"/>
    </xf>
    <xf numFmtId="0" fontId="29" fillId="0" borderId="37" xfId="0" applyFont="1" applyBorder="1" applyAlignment="1">
      <alignment horizontal="right" vertical="center"/>
    </xf>
    <xf numFmtId="0" fontId="36" fillId="35" borderId="37" xfId="0" applyFont="1" applyFill="1" applyBorder="1" applyAlignment="1">
      <alignment horizontal="left" vertical="center"/>
    </xf>
    <xf numFmtId="0" fontId="34" fillId="0" borderId="24"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3" xfId="0" applyFont="1" applyBorder="1" applyAlignment="1">
      <alignment horizontal="center" vertical="center" wrapText="1"/>
    </xf>
    <xf numFmtId="0" fontId="29" fillId="0" borderId="25" xfId="0" applyFont="1" applyBorder="1" applyAlignment="1">
      <alignment horizontal="left" vertical="center"/>
    </xf>
    <xf numFmtId="0" fontId="29" fillId="0" borderId="11" xfId="0" applyFont="1" applyBorder="1" applyAlignment="1">
      <alignment horizontal="left" vertical="center"/>
    </xf>
    <xf numFmtId="0" fontId="29" fillId="0" borderId="49" xfId="0" applyFont="1" applyBorder="1" applyAlignment="1">
      <alignment horizontal="left" vertical="center"/>
    </xf>
    <xf numFmtId="0" fontId="44" fillId="37" borderId="13" xfId="0" applyFont="1" applyFill="1" applyBorder="1" applyAlignment="1">
      <alignment horizontal="left" vertical="center" shrinkToFit="1"/>
    </xf>
    <xf numFmtId="0" fontId="36" fillId="37" borderId="13" xfId="0" applyFont="1" applyFill="1" applyBorder="1" applyAlignment="1">
      <alignment horizontal="left" vertical="center" shrinkToFit="1"/>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29" fillId="0" borderId="31" xfId="0" applyFont="1" applyBorder="1" applyAlignment="1">
      <alignment horizontal="left" vertical="center"/>
    </xf>
    <xf numFmtId="0" fontId="36" fillId="36" borderId="37" xfId="0" applyFont="1" applyFill="1" applyBorder="1" applyAlignment="1">
      <alignment horizontal="left" vertical="center"/>
    </xf>
    <xf numFmtId="0" fontId="36" fillId="37" borderId="34" xfId="0" applyFont="1" applyFill="1" applyBorder="1" applyAlignment="1">
      <alignment horizontal="left" vertical="center"/>
    </xf>
    <xf numFmtId="0" fontId="36" fillId="37" borderId="38" xfId="0" applyFont="1" applyFill="1" applyBorder="1" applyAlignment="1">
      <alignment horizontal="left" vertical="center"/>
    </xf>
    <xf numFmtId="0" fontId="39" fillId="0" borderId="10" xfId="0" applyFont="1" applyBorder="1" applyAlignment="1">
      <alignment horizontal="left" vertical="center" wrapText="1"/>
    </xf>
    <xf numFmtId="0" fontId="34" fillId="33" borderId="23" xfId="0" applyFont="1" applyFill="1" applyBorder="1" applyAlignment="1">
      <alignment vertical="center" wrapText="1"/>
    </xf>
    <xf numFmtId="0" fontId="34" fillId="33" borderId="40" xfId="0" applyFont="1" applyFill="1" applyBorder="1" applyAlignment="1">
      <alignment vertical="center" wrapText="1"/>
    </xf>
    <xf numFmtId="0" fontId="30" fillId="33" borderId="24" xfId="0" applyFont="1" applyFill="1" applyBorder="1" applyAlignment="1">
      <alignment vertical="center" wrapText="1"/>
    </xf>
    <xf numFmtId="0" fontId="30" fillId="33" borderId="30" xfId="0" applyFont="1" applyFill="1" applyBorder="1" applyAlignment="1">
      <alignment vertical="center" wrapText="1"/>
    </xf>
    <xf numFmtId="0" fontId="30" fillId="33" borderId="16" xfId="0" applyFont="1" applyFill="1" applyBorder="1" applyAlignment="1">
      <alignment vertical="center" wrapText="1"/>
    </xf>
    <xf numFmtId="0" fontId="30" fillId="33" borderId="13" xfId="0" applyFont="1" applyFill="1" applyBorder="1" applyAlignment="1">
      <alignment vertical="center" wrapText="1"/>
    </xf>
    <xf numFmtId="0" fontId="29" fillId="0" borderId="25" xfId="0" applyFont="1" applyBorder="1" applyAlignment="1">
      <alignment vertical="center" wrapText="1"/>
    </xf>
    <xf numFmtId="0" fontId="29" fillId="0" borderId="11" xfId="0" applyFont="1" applyBorder="1" applyAlignment="1">
      <alignment vertical="center" wrapText="1"/>
    </xf>
    <xf numFmtId="0" fontId="29" fillId="0" borderId="26" xfId="0" applyFont="1" applyBorder="1" applyAlignment="1">
      <alignment vertical="center" wrapText="1"/>
    </xf>
    <xf numFmtId="0" fontId="29" fillId="0" borderId="50" xfId="0" applyFont="1" applyBorder="1" applyAlignment="1">
      <alignment vertical="center" wrapText="1"/>
    </xf>
    <xf numFmtId="0" fontId="29" fillId="0" borderId="0" xfId="0" applyFont="1" applyAlignment="1">
      <alignment vertical="center" wrapText="1"/>
    </xf>
    <xf numFmtId="0" fontId="29" fillId="0" borderId="51" xfId="0" applyFont="1" applyBorder="1" applyAlignment="1">
      <alignment vertical="center" wrapText="1"/>
    </xf>
    <xf numFmtId="0" fontId="29" fillId="0" borderId="46" xfId="0" applyFont="1" applyBorder="1" applyAlignment="1">
      <alignment horizontal="right" vertical="center"/>
    </xf>
    <xf numFmtId="0" fontId="36" fillId="35" borderId="46" xfId="0" applyFont="1" applyFill="1" applyBorder="1" applyAlignment="1">
      <alignment horizontal="left" vertical="center"/>
    </xf>
    <xf numFmtId="0" fontId="44" fillId="37" borderId="46" xfId="0" applyFont="1" applyFill="1" applyBorder="1" applyAlignment="1">
      <alignment horizontal="left" vertical="center" shrinkToFit="1"/>
    </xf>
    <xf numFmtId="0" fontId="36" fillId="37" borderId="46" xfId="0" applyFont="1" applyFill="1" applyBorder="1" applyAlignment="1">
      <alignment horizontal="left" vertical="center" shrinkToFit="1"/>
    </xf>
    <xf numFmtId="0" fontId="36" fillId="37" borderId="14" xfId="0" applyFont="1" applyFill="1" applyBorder="1" applyAlignment="1">
      <alignment horizontal="left" vertical="center"/>
    </xf>
    <xf numFmtId="0" fontId="36" fillId="37" borderId="16" xfId="0" applyFont="1" applyFill="1" applyBorder="1" applyAlignment="1">
      <alignment horizontal="left" vertical="center"/>
    </xf>
    <xf numFmtId="0" fontId="29" fillId="0" borderId="50" xfId="0" applyFont="1" applyBorder="1" applyAlignment="1">
      <alignment horizontal="left" vertical="center" wrapText="1"/>
    </xf>
    <xf numFmtId="0" fontId="29" fillId="0" borderId="0" xfId="0" applyFont="1" applyAlignment="1">
      <alignment horizontal="left" vertical="center" wrapText="1"/>
    </xf>
    <xf numFmtId="0" fontId="29" fillId="0" borderId="51" xfId="0" applyFont="1" applyBorder="1" applyAlignment="1">
      <alignment horizontal="left" vertical="center" wrapText="1"/>
    </xf>
    <xf numFmtId="0" fontId="34" fillId="33" borderId="30" xfId="0" applyFont="1" applyFill="1" applyBorder="1" applyAlignment="1">
      <alignment vertical="center" wrapText="1"/>
    </xf>
    <xf numFmtId="0" fontId="34" fillId="33" borderId="16" xfId="0" applyFont="1" applyFill="1" applyBorder="1" applyAlignment="1">
      <alignment vertical="center" wrapText="1"/>
    </xf>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29" fillId="0" borderId="21" xfId="0"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22" xfId="0" applyFont="1" applyBorder="1" applyAlignment="1">
      <alignment horizontal="left" vertical="center" wrapText="1"/>
    </xf>
    <xf numFmtId="0" fontId="29" fillId="33" borderId="30" xfId="0" applyFont="1" applyFill="1" applyBorder="1" applyAlignment="1">
      <alignment vertical="center" wrapText="1"/>
    </xf>
    <xf numFmtId="0" fontId="29" fillId="33" borderId="16" xfId="0" applyFont="1" applyFill="1" applyBorder="1" applyAlignment="1">
      <alignment vertical="center" wrapText="1"/>
    </xf>
    <xf numFmtId="0" fontId="29" fillId="33" borderId="13" xfId="0" applyFont="1" applyFill="1" applyBorder="1" applyAlignment="1">
      <alignment vertical="center" wrapText="1"/>
    </xf>
    <xf numFmtId="0" fontId="30" fillId="33" borderId="13" xfId="0" applyFont="1" applyFill="1" applyBorder="1" applyAlignment="1">
      <alignment vertical="center"/>
    </xf>
    <xf numFmtId="0" fontId="30" fillId="33" borderId="30" xfId="0" applyFont="1" applyFill="1" applyBorder="1" applyAlignment="1">
      <alignment vertical="center"/>
    </xf>
    <xf numFmtId="0" fontId="30" fillId="33" borderId="16" xfId="0" applyFont="1" applyFill="1" applyBorder="1" applyAlignment="1">
      <alignment vertical="center"/>
    </xf>
    <xf numFmtId="0" fontId="29" fillId="0" borderId="14" xfId="0" applyFont="1" applyBorder="1" applyAlignment="1">
      <alignment horizontal="left" vertical="center" wrapText="1" shrinkToFit="1"/>
    </xf>
    <xf numFmtId="0" fontId="29" fillId="0" borderId="15" xfId="0" applyFont="1" applyBorder="1" applyAlignment="1">
      <alignment horizontal="left" vertical="center" wrapText="1" shrinkToFit="1"/>
    </xf>
    <xf numFmtId="0" fontId="29" fillId="0" borderId="31" xfId="0" applyFont="1" applyBorder="1" applyAlignment="1">
      <alignment horizontal="left" vertical="center" wrapText="1" shrinkToFit="1"/>
    </xf>
    <xf numFmtId="0" fontId="30" fillId="34" borderId="43" xfId="0" applyFont="1" applyFill="1" applyBorder="1" applyAlignment="1">
      <alignment horizontal="center" vertical="center"/>
    </xf>
    <xf numFmtId="0" fontId="30" fillId="34" borderId="35" xfId="0" applyFont="1" applyFill="1" applyBorder="1" applyAlignment="1">
      <alignment horizontal="center" vertical="center"/>
    </xf>
    <xf numFmtId="0" fontId="30" fillId="34" borderId="38" xfId="0" applyFont="1" applyFill="1" applyBorder="1" applyAlignment="1">
      <alignment horizontal="center" vertical="center"/>
    </xf>
    <xf numFmtId="0" fontId="39" fillId="0" borderId="0" xfId="0" applyFont="1" applyAlignment="1">
      <alignment horizontal="left" vertical="center" wrapText="1"/>
    </xf>
    <xf numFmtId="0" fontId="29" fillId="0" borderId="10" xfId="0" applyFont="1" applyBorder="1" applyAlignment="1">
      <alignment horizontal="left" vertical="center"/>
    </xf>
    <xf numFmtId="0" fontId="30" fillId="33" borderId="47" xfId="0" applyFont="1" applyFill="1" applyBorder="1" applyAlignment="1">
      <alignment vertical="center" wrapText="1"/>
    </xf>
    <xf numFmtId="0" fontId="30" fillId="33" borderId="37" xfId="0" applyFont="1" applyFill="1" applyBorder="1" applyAlignment="1">
      <alignment vertical="center" wrapText="1"/>
    </xf>
    <xf numFmtId="0" fontId="29" fillId="0" borderId="33" xfId="0" applyFont="1" applyBorder="1" applyAlignment="1">
      <alignment horizontal="left" vertical="center"/>
    </xf>
    <xf numFmtId="0" fontId="34" fillId="33" borderId="37" xfId="0" applyFont="1" applyFill="1" applyBorder="1" applyAlignment="1">
      <alignment horizontal="left" vertical="center"/>
    </xf>
    <xf numFmtId="0" fontId="29" fillId="42" borderId="13" xfId="0" applyFont="1" applyFill="1" applyBorder="1" applyAlignment="1">
      <alignment horizontal="left" vertical="center"/>
    </xf>
    <xf numFmtId="0" fontId="29" fillId="42" borderId="33" xfId="0" applyFont="1" applyFill="1" applyBorder="1" applyAlignment="1">
      <alignment horizontal="left" vertical="center"/>
    </xf>
    <xf numFmtId="0" fontId="30" fillId="33" borderId="14" xfId="0" applyFont="1" applyFill="1" applyBorder="1" applyAlignment="1">
      <alignment horizontal="center" vertical="center"/>
    </xf>
    <xf numFmtId="0" fontId="30" fillId="33" borderId="15" xfId="0" applyFont="1" applyFill="1" applyBorder="1" applyAlignment="1">
      <alignment horizontal="center" vertical="center"/>
    </xf>
    <xf numFmtId="0" fontId="30" fillId="33" borderId="16" xfId="0" applyFont="1" applyFill="1" applyBorder="1" applyAlignment="1">
      <alignment horizontal="center" vertical="center"/>
    </xf>
    <xf numFmtId="0" fontId="29" fillId="0" borderId="30" xfId="0" applyFont="1" applyBorder="1" applyAlignment="1">
      <alignment vertical="center"/>
    </xf>
    <xf numFmtId="0" fontId="29" fillId="0" borderId="13" xfId="0" applyFont="1" applyBorder="1" applyAlignment="1">
      <alignment vertical="center"/>
    </xf>
    <xf numFmtId="0" fontId="29" fillId="0" borderId="13" xfId="0" applyFont="1" applyBorder="1" applyAlignment="1">
      <alignment horizontal="center" vertical="center"/>
    </xf>
    <xf numFmtId="0" fontId="34" fillId="33" borderId="39" xfId="0" applyFont="1" applyFill="1" applyBorder="1" applyAlignment="1">
      <alignment horizontal="center" vertical="center" shrinkToFit="1"/>
    </xf>
    <xf numFmtId="0" fontId="34" fillId="33" borderId="28" xfId="0" applyFont="1" applyFill="1" applyBorder="1" applyAlignment="1">
      <alignment horizontal="center" vertical="center" shrinkToFit="1"/>
    </xf>
    <xf numFmtId="0" fontId="34" fillId="33" borderId="40" xfId="0" applyFont="1" applyFill="1" applyBorder="1" applyAlignment="1">
      <alignment horizontal="center" vertical="center" shrinkToFit="1"/>
    </xf>
    <xf numFmtId="0" fontId="34" fillId="33" borderId="27" xfId="0" applyFont="1" applyFill="1" applyBorder="1" applyAlignment="1">
      <alignment horizontal="center" vertical="center" shrinkToFit="1"/>
    </xf>
    <xf numFmtId="0" fontId="34" fillId="33" borderId="29" xfId="0" applyFont="1" applyFill="1" applyBorder="1" applyAlignment="1">
      <alignment horizontal="center" vertical="center" shrinkToFit="1"/>
    </xf>
    <xf numFmtId="0" fontId="29" fillId="0" borderId="13" xfId="0" applyFont="1" applyBorder="1" applyAlignment="1">
      <alignment horizontal="left" vertical="top" wrapText="1"/>
    </xf>
    <xf numFmtId="0" fontId="29" fillId="0" borderId="13" xfId="0" applyFont="1" applyBorder="1" applyAlignment="1">
      <alignment horizontal="left" vertical="center" wrapText="1"/>
    </xf>
    <xf numFmtId="0" fontId="29" fillId="0" borderId="33" xfId="0" applyFont="1" applyBorder="1" applyAlignment="1">
      <alignment horizontal="left" vertical="center" wrapText="1"/>
    </xf>
    <xf numFmtId="0" fontId="34" fillId="33" borderId="32" xfId="0" applyFont="1" applyFill="1" applyBorder="1" applyAlignment="1">
      <alignment horizontal="left" vertical="center"/>
    </xf>
    <xf numFmtId="0" fontId="34" fillId="33" borderId="20" xfId="0" applyFont="1" applyFill="1" applyBorder="1" applyAlignment="1">
      <alignment horizontal="left" vertical="center"/>
    </xf>
    <xf numFmtId="0" fontId="34" fillId="33" borderId="21" xfId="0" applyFont="1" applyFill="1" applyBorder="1" applyAlignment="1">
      <alignment horizontal="left" vertical="center"/>
    </xf>
    <xf numFmtId="0" fontId="34" fillId="33" borderId="12" xfId="0" applyFont="1" applyFill="1" applyBorder="1" applyAlignment="1">
      <alignment horizontal="left" vertical="center"/>
    </xf>
    <xf numFmtId="0" fontId="34" fillId="33" borderId="10" xfId="0" applyFont="1" applyFill="1" applyBorder="1" applyAlignment="1">
      <alignment horizontal="left" vertical="center"/>
    </xf>
    <xf numFmtId="0" fontId="34" fillId="33" borderId="58" xfId="0" applyFont="1" applyFill="1" applyBorder="1" applyAlignment="1">
      <alignment horizontal="left" vertical="center"/>
    </xf>
    <xf numFmtId="0" fontId="34" fillId="33" borderId="44" xfId="0" applyFont="1" applyFill="1" applyBorder="1" applyAlignment="1">
      <alignment horizontal="left" vertical="center" shrinkToFit="1"/>
    </xf>
    <xf numFmtId="0" fontId="37" fillId="0" borderId="59" xfId="0" applyFont="1" applyBorder="1" applyAlignment="1">
      <alignment horizontal="left" vertical="center"/>
    </xf>
    <xf numFmtId="0" fontId="29" fillId="0" borderId="60" xfId="0" applyFont="1" applyBorder="1" applyAlignment="1">
      <alignment horizontal="left" vertical="center"/>
    </xf>
    <xf numFmtId="0" fontId="44" fillId="37" borderId="37" xfId="0" applyFont="1" applyFill="1" applyBorder="1" applyAlignment="1">
      <alignment horizontal="left" vertical="center" shrinkToFit="1"/>
    </xf>
    <xf numFmtId="0" fontId="36" fillId="37" borderId="37" xfId="0" applyFont="1" applyFill="1" applyBorder="1" applyAlignment="1">
      <alignment horizontal="left" vertical="center" shrinkToFit="1"/>
    </xf>
    <xf numFmtId="0" fontId="34" fillId="33" borderId="23" xfId="0" applyFont="1" applyFill="1" applyBorder="1" applyAlignment="1">
      <alignment horizontal="left" vertical="center"/>
    </xf>
    <xf numFmtId="0" fontId="29" fillId="0" borderId="27" xfId="0" applyFont="1" applyBorder="1" applyAlignment="1">
      <alignment horizontal="left" vertical="center"/>
    </xf>
    <xf numFmtId="0" fontId="29" fillId="0" borderId="28" xfId="0" applyFont="1" applyBorder="1" applyAlignment="1">
      <alignment horizontal="left" vertical="center"/>
    </xf>
    <xf numFmtId="0" fontId="29" fillId="0" borderId="29" xfId="0" applyFont="1" applyBorder="1" applyAlignment="1">
      <alignment horizontal="left" vertical="center"/>
    </xf>
    <xf numFmtId="0" fontId="34" fillId="33" borderId="30" xfId="0" applyFont="1" applyFill="1" applyBorder="1" applyAlignment="1">
      <alignment horizontal="left" vertical="center"/>
    </xf>
    <xf numFmtId="0" fontId="30" fillId="33" borderId="33" xfId="0" applyFont="1" applyFill="1" applyBorder="1" applyAlignment="1">
      <alignment horizontal="left" vertical="center"/>
    </xf>
    <xf numFmtId="0" fontId="29" fillId="0" borderId="47" xfId="0" applyFont="1" applyBorder="1" applyAlignment="1">
      <alignment vertical="center"/>
    </xf>
    <xf numFmtId="0" fontId="29" fillId="0" borderId="37" xfId="0" applyFont="1" applyBorder="1" applyAlignment="1">
      <alignment vertical="center"/>
    </xf>
    <xf numFmtId="0" fontId="36" fillId="37" borderId="37" xfId="0" applyFont="1" applyFill="1" applyBorder="1" applyAlignment="1">
      <alignment horizontal="left" vertical="center"/>
    </xf>
    <xf numFmtId="0" fontId="29" fillId="0" borderId="37" xfId="0" applyFont="1" applyBorder="1" applyAlignment="1">
      <alignment horizontal="center" vertical="center"/>
    </xf>
    <xf numFmtId="0" fontId="29" fillId="0" borderId="37" xfId="0" applyFont="1" applyBorder="1" applyAlignment="1">
      <alignment horizontal="left" vertical="top" wrapText="1"/>
    </xf>
    <xf numFmtId="0" fontId="29" fillId="0" borderId="37" xfId="0" applyFont="1" applyBorder="1" applyAlignment="1">
      <alignment horizontal="left" vertical="center" wrapText="1"/>
    </xf>
    <xf numFmtId="0" fontId="29" fillId="0" borderId="48" xfId="0" applyFont="1" applyBorder="1" applyAlignment="1">
      <alignment horizontal="left" vertical="center" wrapText="1"/>
    </xf>
    <xf numFmtId="0" fontId="39" fillId="0" borderId="0" xfId="45" applyFont="1" applyAlignment="1">
      <alignment horizontal="center"/>
    </xf>
    <xf numFmtId="0" fontId="53" fillId="0" borderId="0" xfId="45" applyFont="1" applyAlignment="1">
      <alignment vertical="top" wrapText="1"/>
    </xf>
    <xf numFmtId="0" fontId="2" fillId="0" borderId="0" xfId="45" applyAlignment="1">
      <alignment vertical="top"/>
    </xf>
    <xf numFmtId="0" fontId="32" fillId="0" borderId="0" xfId="45" applyFont="1" applyAlignment="1">
      <alignment horizontal="center" wrapText="1"/>
    </xf>
    <xf numFmtId="0" fontId="2" fillId="0" borderId="0" xfId="45" applyAlignment="1">
      <alignment horizontal="center" vertical="center"/>
    </xf>
    <xf numFmtId="0" fontId="60" fillId="0" borderId="0" xfId="45" applyFont="1" applyAlignment="1">
      <alignment vertical="center" wrapText="1"/>
    </xf>
    <xf numFmtId="0" fontId="2" fillId="0" borderId="0" xfId="45" applyAlignment="1">
      <alignment vertical="center"/>
    </xf>
    <xf numFmtId="0" fontId="53" fillId="0" borderId="0" xfId="45" applyFont="1" applyAlignment="1">
      <alignment wrapText="1"/>
    </xf>
    <xf numFmtId="0" fontId="39" fillId="0" borderId="0" xfId="45" applyFont="1" applyAlignment="1">
      <alignment wrapText="1"/>
    </xf>
    <xf numFmtId="0" fontId="53" fillId="0" borderId="0" xfId="45" applyFont="1" applyAlignment="1">
      <alignment vertical="center" wrapText="1"/>
    </xf>
    <xf numFmtId="0" fontId="55" fillId="0" borderId="0" xfId="45" applyFont="1" applyAlignment="1">
      <alignment wrapText="1"/>
    </xf>
    <xf numFmtId="0" fontId="52" fillId="0" borderId="0" xfId="45" applyFont="1" applyAlignment="1"/>
    <xf numFmtId="0" fontId="52" fillId="0" borderId="0" xfId="45" applyFont="1" applyAlignment="1">
      <alignment vertical="center"/>
    </xf>
    <xf numFmtId="0" fontId="53" fillId="0" borderId="0" xfId="45" applyFont="1" applyAlignment="1"/>
    <xf numFmtId="0" fontId="55" fillId="0" borderId="0" xfId="45" applyFont="1" applyAlignment="1">
      <alignment vertical="center" wrapText="1"/>
    </xf>
    <xf numFmtId="0" fontId="62" fillId="0" borderId="0" xfId="45" applyFont="1" applyAlignment="1">
      <alignment wrapText="1"/>
    </xf>
    <xf numFmtId="0" fontId="63" fillId="0" borderId="0" xfId="45" applyFont="1" applyAlignment="1">
      <alignment vertical="center"/>
    </xf>
    <xf numFmtId="0" fontId="64" fillId="0" borderId="0" xfId="45" applyFont="1" applyAlignment="1">
      <alignment vertical="center" wrapText="1"/>
    </xf>
    <xf numFmtId="0" fontId="53" fillId="0" borderId="0" xfId="45" applyFont="1" applyAlignment="1">
      <alignment vertical="top"/>
    </xf>
    <xf numFmtId="0" fontId="55" fillId="0" borderId="0" xfId="45" applyFont="1" applyAlignment="1">
      <alignment vertical="top" wrapText="1"/>
    </xf>
    <xf numFmtId="0" fontId="1" fillId="0" borderId="0" xfId="45" applyFont="1" applyAlignment="1">
      <alignment vertical="top"/>
    </xf>
    <xf numFmtId="49" fontId="29" fillId="0" borderId="14" xfId="0" applyNumberFormat="1" applyFont="1" applyBorder="1" applyAlignment="1">
      <alignment horizontal="left" vertical="center"/>
    </xf>
    <xf numFmtId="49" fontId="29" fillId="0" borderId="15" xfId="0" applyNumberFormat="1" applyFont="1" applyBorder="1" applyAlignment="1">
      <alignment horizontal="left" vertical="center"/>
    </xf>
    <xf numFmtId="49" fontId="29" fillId="0" borderId="16" xfId="0" applyNumberFormat="1" applyFont="1" applyBorder="1" applyAlignment="1">
      <alignment horizontal="left" vertical="center"/>
    </xf>
    <xf numFmtId="0" fontId="29" fillId="0" borderId="16" xfId="0" applyFont="1" applyBorder="1" applyAlignment="1">
      <alignment horizontal="left" vertical="center"/>
    </xf>
    <xf numFmtId="0" fontId="34" fillId="33" borderId="14" xfId="0" applyFont="1" applyFill="1" applyBorder="1" applyAlignment="1">
      <alignment horizontal="left" vertical="center" wrapText="1"/>
    </xf>
    <xf numFmtId="0" fontId="34" fillId="33" borderId="16" xfId="0" applyFont="1" applyFill="1" applyBorder="1" applyAlignment="1">
      <alignment horizontal="left" vertical="center" wrapText="1"/>
    </xf>
    <xf numFmtId="0" fontId="34" fillId="33" borderId="27" xfId="0" applyFont="1" applyFill="1" applyBorder="1" applyAlignment="1">
      <alignment horizontal="left" vertical="center"/>
    </xf>
    <xf numFmtId="0" fontId="34" fillId="33" borderId="28" xfId="0" applyFont="1" applyFill="1" applyBorder="1" applyAlignment="1">
      <alignment horizontal="left" vertical="center"/>
    </xf>
    <xf numFmtId="0" fontId="34" fillId="33" borderId="40" xfId="0" applyFont="1" applyFill="1" applyBorder="1" applyAlignment="1">
      <alignment horizontal="left" vertical="center"/>
    </xf>
    <xf numFmtId="0" fontId="34" fillId="33" borderId="27" xfId="0" applyFont="1" applyFill="1" applyBorder="1" applyAlignment="1">
      <alignment horizontal="left" vertical="center" shrinkToFit="1"/>
    </xf>
    <xf numFmtId="0" fontId="34" fillId="33" borderId="28" xfId="0" applyFont="1" applyFill="1" applyBorder="1" applyAlignment="1">
      <alignment horizontal="left" vertical="center" shrinkToFit="1"/>
    </xf>
    <xf numFmtId="0" fontId="34" fillId="33" borderId="40" xfId="0" applyFont="1" applyFill="1" applyBorder="1" applyAlignment="1">
      <alignment horizontal="left" vertical="center" shrinkToFit="1"/>
    </xf>
    <xf numFmtId="0" fontId="29" fillId="0" borderId="27" xfId="0" applyFont="1" applyBorder="1" applyAlignment="1">
      <alignment horizontal="left" vertical="center" shrinkToFit="1"/>
    </xf>
    <xf numFmtId="0" fontId="30" fillId="33" borderId="14" xfId="0" applyFont="1" applyFill="1" applyBorder="1" applyAlignment="1">
      <alignment horizontal="left" vertical="center"/>
    </xf>
    <xf numFmtId="0" fontId="37" fillId="34" borderId="16" xfId="0" applyFont="1" applyFill="1" applyBorder="1" applyAlignment="1">
      <alignment horizontal="center" vertical="center" shrinkToFit="1"/>
    </xf>
    <xf numFmtId="0" fontId="34" fillId="33" borderId="14" xfId="0" applyFont="1" applyFill="1" applyBorder="1" applyAlignment="1">
      <alignment horizontal="left" vertical="center"/>
    </xf>
    <xf numFmtId="0" fontId="34" fillId="33" borderId="16" xfId="0" applyFont="1" applyFill="1" applyBorder="1" applyAlignment="1">
      <alignment horizontal="left" vertical="center"/>
    </xf>
    <xf numFmtId="49" fontId="29" fillId="34" borderId="14" xfId="0" applyNumberFormat="1" applyFont="1" applyFill="1" applyBorder="1" applyAlignment="1">
      <alignment horizontal="center" vertical="center"/>
    </xf>
    <xf numFmtId="49" fontId="29" fillId="34" borderId="15" xfId="0" applyNumberFormat="1" applyFont="1" applyFill="1" applyBorder="1" applyAlignment="1">
      <alignment horizontal="center" vertical="center"/>
    </xf>
    <xf numFmtId="49" fontId="29" fillId="34" borderId="16" xfId="0" applyNumberFormat="1" applyFont="1" applyFill="1" applyBorder="1" applyAlignment="1">
      <alignment horizontal="center" vertical="center"/>
    </xf>
    <xf numFmtId="0" fontId="30" fillId="33" borderId="14" xfId="0" applyFont="1" applyFill="1" applyBorder="1" applyAlignment="1">
      <alignment horizontal="center" vertical="center" shrinkToFit="1"/>
    </xf>
    <xf numFmtId="0" fontId="30" fillId="33" borderId="15" xfId="0" applyFont="1" applyFill="1" applyBorder="1" applyAlignment="1">
      <alignment horizontal="center" vertical="center" shrinkToFit="1"/>
    </xf>
    <xf numFmtId="0" fontId="30" fillId="33" borderId="16" xfId="0" applyFont="1" applyFill="1" applyBorder="1" applyAlignment="1">
      <alignment horizontal="center" vertical="center" shrinkToFit="1"/>
    </xf>
    <xf numFmtId="0" fontId="29" fillId="0" borderId="14" xfId="0" applyFont="1" applyBorder="1" applyAlignment="1">
      <alignment horizontal="right" vertical="center"/>
    </xf>
    <xf numFmtId="0" fontId="29" fillId="0" borderId="16" xfId="0" applyFont="1" applyBorder="1" applyAlignment="1">
      <alignment horizontal="right" vertical="center"/>
    </xf>
    <xf numFmtId="0" fontId="36" fillId="35" borderId="14" xfId="0" applyFont="1" applyFill="1" applyBorder="1" applyAlignment="1">
      <alignment horizontal="left" vertical="center"/>
    </xf>
    <xf numFmtId="0" fontId="36" fillId="35" borderId="16" xfId="0" applyFont="1" applyFill="1" applyBorder="1" applyAlignment="1">
      <alignment horizontal="left" vertical="center"/>
    </xf>
    <xf numFmtId="0" fontId="36" fillId="36" borderId="14" xfId="0" applyFont="1" applyFill="1" applyBorder="1" applyAlignment="1">
      <alignment horizontal="left" vertical="center"/>
    </xf>
    <xf numFmtId="0" fontId="36" fillId="36" borderId="16" xfId="0" applyFont="1" applyFill="1" applyBorder="1" applyAlignment="1">
      <alignment horizontal="left" vertical="center"/>
    </xf>
    <xf numFmtId="49" fontId="29" fillId="0" borderId="15" xfId="0" applyNumberFormat="1" applyFont="1" applyBorder="1" applyAlignment="1">
      <alignment horizontal="left" vertical="top" wrapText="1"/>
    </xf>
    <xf numFmtId="49" fontId="29" fillId="0" borderId="16" xfId="0" applyNumberFormat="1" applyFont="1" applyBorder="1" applyAlignment="1">
      <alignment horizontal="left" vertical="top" wrapText="1"/>
    </xf>
    <xf numFmtId="0" fontId="34" fillId="33" borderId="14" xfId="0" applyFont="1" applyFill="1" applyBorder="1" applyAlignment="1">
      <alignment horizontal="left" vertical="center" shrinkToFit="1"/>
    </xf>
    <xf numFmtId="0" fontId="34" fillId="33" borderId="16" xfId="0" applyFont="1" applyFill="1" applyBorder="1" applyAlignment="1">
      <alignment horizontal="left" vertical="center" shrinkToFit="1"/>
    </xf>
    <xf numFmtId="0" fontId="24" fillId="0" borderId="34" xfId="42" applyFill="1" applyBorder="1" applyAlignment="1">
      <alignment horizontal="left" vertical="center"/>
    </xf>
    <xf numFmtId="0" fontId="34" fillId="0" borderId="35" xfId="0" applyFont="1" applyBorder="1" applyAlignment="1">
      <alignment horizontal="left" vertical="center"/>
    </xf>
    <xf numFmtId="0" fontId="34" fillId="0" borderId="36" xfId="0" applyFont="1" applyBorder="1" applyAlignment="1">
      <alignment horizontal="left" vertical="center"/>
    </xf>
    <xf numFmtId="0" fontId="29" fillId="0" borderId="34" xfId="0" applyFont="1" applyBorder="1" applyAlignment="1">
      <alignment horizontal="right" vertical="center"/>
    </xf>
    <xf numFmtId="0" fontId="29" fillId="0" borderId="36" xfId="0" applyFont="1" applyBorder="1" applyAlignment="1">
      <alignment horizontal="right" vertical="center"/>
    </xf>
    <xf numFmtId="0" fontId="36" fillId="35" borderId="34" xfId="0" applyFont="1" applyFill="1" applyBorder="1" applyAlignment="1">
      <alignment horizontal="left" vertical="center"/>
    </xf>
    <xf numFmtId="0" fontId="36" fillId="35" borderId="36" xfId="0" applyFont="1" applyFill="1" applyBorder="1" applyAlignment="1">
      <alignment horizontal="left" vertical="center"/>
    </xf>
    <xf numFmtId="0" fontId="34" fillId="0" borderId="2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0" xfId="0" applyFont="1" applyAlignment="1">
      <alignment horizontal="center" vertical="center" wrapText="1"/>
    </xf>
    <xf numFmtId="0" fontId="34" fillId="0" borderId="5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57" xfId="0" applyFont="1" applyBorder="1" applyAlignment="1">
      <alignment horizontal="center" vertical="center" wrapText="1"/>
    </xf>
    <xf numFmtId="0" fontId="36" fillId="36" borderId="34" xfId="0" applyFont="1" applyFill="1" applyBorder="1" applyAlignment="1">
      <alignment horizontal="left" vertical="center"/>
    </xf>
    <xf numFmtId="0" fontId="36" fillId="36" borderId="36" xfId="0" applyFont="1" applyFill="1" applyBorder="1" applyAlignment="1">
      <alignment horizontal="left" vertical="center"/>
    </xf>
    <xf numFmtId="0" fontId="34" fillId="33" borderId="44" xfId="0" applyFont="1" applyFill="1" applyBorder="1" applyAlignment="1">
      <alignment horizontal="left" vertical="center"/>
    </xf>
    <xf numFmtId="0" fontId="29" fillId="0" borderId="59" xfId="0" applyFont="1" applyBorder="1" applyAlignment="1">
      <alignment horizontal="left" vertical="center"/>
    </xf>
    <xf numFmtId="0" fontId="61" fillId="0" borderId="0" xfId="0" applyFont="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標準 3" xfId="44" xr:uid="{D0887AA7-D87C-474E-A289-A131EFCFE2F4}"/>
    <cellStyle name="標準 3 2" xfId="45" xr:uid="{9CF7AA1B-519D-4A4C-AEB4-FB9E168E28E5}"/>
    <cellStyle name="良い" xfId="6" builtinId="26" customBuiltin="1"/>
  </cellStyles>
  <dxfs count="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Checklist for omissions'!$D$6" lockText="1" noThreeD="1"/>
</file>

<file path=xl/ctrlProps/ctrlProp2.xml><?xml version="1.0" encoding="utf-8"?>
<formControlPr xmlns="http://schemas.microsoft.com/office/spreadsheetml/2009/9/main" objectType="CheckBox" fmlaLink="'Checklist for omissions'!$D$6"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8</xdr:row>
          <xdr:rowOff>104775</xdr:rowOff>
        </xdr:from>
        <xdr:to>
          <xdr:col>2</xdr:col>
          <xdr:colOff>152400</xdr:colOff>
          <xdr:row>8</xdr:row>
          <xdr:rowOff>371475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120650</xdr:colOff>
      <xdr:row>8</xdr:row>
      <xdr:rowOff>12700</xdr:rowOff>
    </xdr:from>
    <xdr:to>
      <xdr:col>10</xdr:col>
      <xdr:colOff>314323</xdr:colOff>
      <xdr:row>8</xdr:row>
      <xdr:rowOff>504639</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09550" y="1841500"/>
          <a:ext cx="5429248" cy="4887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xdr:row>
          <xdr:rowOff>161925</xdr:rowOff>
        </xdr:from>
        <xdr:to>
          <xdr:col>2</xdr:col>
          <xdr:colOff>104775</xdr:colOff>
          <xdr:row>1</xdr:row>
          <xdr:rowOff>352425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xxxxxxxxxxxxxxxxx@waseda.jp" TargetMode="External"/><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C249-D3BE-4C0E-B303-5473C25B99B7}">
  <sheetPr codeName="Sheet1">
    <tabColor rgb="FFFF0000"/>
    <pageSetUpPr autoPageBreaks="0" fitToPage="1"/>
  </sheetPr>
  <dimension ref="B2:BN66"/>
  <sheetViews>
    <sheetView showGridLines="0" tabSelected="1" view="pageBreakPreview" topLeftCell="A2" zoomScaleNormal="100" zoomScaleSheetLayoutView="100" workbookViewId="0">
      <selection activeCell="I25" sqref="I25:U25"/>
    </sheetView>
  </sheetViews>
  <sheetFormatPr defaultColWidth="9" defaultRowHeight="12.75"/>
  <cols>
    <col min="1" max="45" width="2.375" style="14" customWidth="1"/>
    <col min="46" max="65" width="9" style="14"/>
    <col min="66" max="66" width="36" style="14" customWidth="1"/>
    <col min="67" max="16384" width="9" style="14"/>
  </cols>
  <sheetData>
    <row r="2" spans="2:66" ht="14.25">
      <c r="B2" t="s">
        <v>0</v>
      </c>
      <c r="C2" t="s">
        <v>1</v>
      </c>
    </row>
    <row r="3" spans="2:66" ht="14.25">
      <c r="B3" t="s">
        <v>0</v>
      </c>
      <c r="C3" t="s">
        <v>2</v>
      </c>
    </row>
    <row r="4" spans="2:66" ht="14.25">
      <c r="B4" t="s">
        <v>0</v>
      </c>
      <c r="C4" t="s">
        <v>3</v>
      </c>
    </row>
    <row r="5" spans="2:66" ht="14.25">
      <c r="B5"/>
      <c r="C5" t="s">
        <v>4</v>
      </c>
    </row>
    <row r="6" spans="2:66" ht="14.25">
      <c r="B6"/>
      <c r="C6" t="s">
        <v>5</v>
      </c>
    </row>
    <row r="8" spans="2:66" ht="13.5" thickBot="1"/>
    <row r="9" spans="2:66" customFormat="1" ht="41.45" customHeight="1" thickBot="1">
      <c r="B9" s="93"/>
      <c r="C9" s="94"/>
      <c r="D9" s="95" t="s">
        <v>6</v>
      </c>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7"/>
      <c r="BN9" t="s">
        <v>7</v>
      </c>
    </row>
    <row r="10" spans="2:66" customFormat="1" ht="5.0999999999999996" customHeight="1"/>
    <row r="11" spans="2:66" ht="25.5">
      <c r="B11" s="98" t="s">
        <v>8</v>
      </c>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row>
    <row r="12" spans="2:66">
      <c r="B12" s="14" t="s">
        <v>9</v>
      </c>
      <c r="D12" s="15"/>
      <c r="T12" s="15"/>
      <c r="Y12" s="99" t="s">
        <v>10</v>
      </c>
      <c r="Z12" s="100"/>
      <c r="AA12" s="101"/>
      <c r="AB12" s="101"/>
      <c r="AC12" s="102"/>
      <c r="AD12" s="102"/>
      <c r="AE12" s="101"/>
      <c r="AF12" s="101"/>
      <c r="AG12" s="103"/>
      <c r="AH12" s="103"/>
      <c r="AI12" s="101"/>
      <c r="AJ12" s="101"/>
      <c r="AK12" s="104" t="s">
        <v>11</v>
      </c>
      <c r="AL12" s="104"/>
      <c r="AO12" s="16"/>
    </row>
    <row r="13" spans="2:66" ht="13.5" thickBot="1">
      <c r="B13" s="14" t="s">
        <v>12</v>
      </c>
      <c r="D13" s="15"/>
      <c r="T13" s="15"/>
      <c r="Y13" s="62"/>
      <c r="Z13" s="62"/>
      <c r="AA13" s="63"/>
      <c r="AB13" s="63"/>
      <c r="AC13" s="64"/>
      <c r="AD13" s="64"/>
      <c r="AE13" s="63"/>
      <c r="AF13" s="63"/>
      <c r="AG13" s="64"/>
      <c r="AH13" s="64"/>
      <c r="AI13" s="63"/>
      <c r="AJ13" s="63"/>
      <c r="AK13" s="64"/>
      <c r="AL13" s="64"/>
      <c r="AO13" s="16"/>
    </row>
    <row r="14" spans="2:66" ht="13.35" customHeight="1">
      <c r="B14" s="115"/>
      <c r="C14" s="116"/>
      <c r="D14" s="116"/>
      <c r="E14" s="117"/>
      <c r="F14" s="118" t="s">
        <v>13</v>
      </c>
      <c r="G14" s="119"/>
      <c r="H14" s="119"/>
      <c r="I14" s="119"/>
      <c r="J14" s="119"/>
      <c r="K14" s="119"/>
      <c r="L14" s="119"/>
      <c r="M14" s="119"/>
      <c r="N14" s="118" t="s">
        <v>14</v>
      </c>
      <c r="O14" s="119"/>
      <c r="P14" s="119"/>
      <c r="Q14" s="119"/>
      <c r="R14" s="119"/>
      <c r="S14" s="119"/>
      <c r="T14" s="119"/>
      <c r="U14" s="119"/>
      <c r="V14" s="120" t="s">
        <v>15</v>
      </c>
      <c r="W14" s="121"/>
      <c r="X14" s="121"/>
      <c r="Y14" s="122"/>
      <c r="Z14" s="123"/>
      <c r="AA14" s="123"/>
      <c r="AB14" s="123"/>
      <c r="AC14" s="123"/>
      <c r="AD14" s="123"/>
      <c r="AE14" s="123"/>
      <c r="AF14" s="124"/>
      <c r="AG14" s="169"/>
      <c r="AH14" s="169"/>
      <c r="AI14" s="169"/>
      <c r="AJ14" s="169"/>
      <c r="AK14" s="169"/>
      <c r="AL14" s="170"/>
    </row>
    <row r="15" spans="2:66" ht="23.1" customHeight="1">
      <c r="B15" s="125" t="s">
        <v>16</v>
      </c>
      <c r="C15" s="126"/>
      <c r="D15" s="127"/>
      <c r="E15" s="128"/>
      <c r="F15" s="129"/>
      <c r="G15" s="112"/>
      <c r="H15" s="112"/>
      <c r="I15" s="112"/>
      <c r="J15" s="112"/>
      <c r="K15" s="112"/>
      <c r="L15" s="112"/>
      <c r="M15" s="112"/>
      <c r="N15" s="129"/>
      <c r="O15" s="112"/>
      <c r="P15" s="112"/>
      <c r="Q15" s="112"/>
      <c r="R15" s="112"/>
      <c r="S15" s="112"/>
      <c r="T15" s="112"/>
      <c r="U15" s="112"/>
      <c r="V15" s="130" t="s">
        <v>17</v>
      </c>
      <c r="W15" s="130"/>
      <c r="X15" s="130"/>
      <c r="Y15" s="105"/>
      <c r="Z15" s="106"/>
      <c r="AA15" s="106"/>
      <c r="AB15" s="106"/>
      <c r="AC15" s="106"/>
      <c r="AD15" s="106"/>
      <c r="AE15" s="106"/>
      <c r="AF15" s="107"/>
      <c r="AG15" s="171"/>
      <c r="AH15" s="171"/>
      <c r="AI15" s="171"/>
      <c r="AJ15" s="171"/>
      <c r="AK15" s="171"/>
      <c r="AL15" s="172"/>
    </row>
    <row r="16" spans="2:66" ht="23.1" customHeight="1">
      <c r="B16" s="108" t="s">
        <v>18</v>
      </c>
      <c r="C16" s="109"/>
      <c r="D16" s="110"/>
      <c r="E16" s="111"/>
      <c r="F16" s="112"/>
      <c r="G16" s="112"/>
      <c r="H16" s="112"/>
      <c r="I16" s="112"/>
      <c r="J16" s="112"/>
      <c r="K16" s="112"/>
      <c r="L16" s="112"/>
      <c r="M16" s="112"/>
      <c r="N16" s="112"/>
      <c r="O16" s="112"/>
      <c r="P16" s="112"/>
      <c r="Q16" s="112"/>
      <c r="R16" s="112"/>
      <c r="S16" s="112"/>
      <c r="T16" s="112"/>
      <c r="U16" s="112"/>
      <c r="V16" s="113" t="s">
        <v>19</v>
      </c>
      <c r="W16" s="113"/>
      <c r="X16" s="114"/>
      <c r="Y16" s="105"/>
      <c r="Z16" s="106"/>
      <c r="AA16" s="106"/>
      <c r="AB16" s="106"/>
      <c r="AC16" s="106"/>
      <c r="AD16" s="106"/>
      <c r="AE16" s="106"/>
      <c r="AF16" s="107"/>
      <c r="AG16" s="171"/>
      <c r="AH16" s="171"/>
      <c r="AI16" s="171"/>
      <c r="AJ16" s="171"/>
      <c r="AK16" s="171"/>
      <c r="AL16" s="172"/>
    </row>
    <row r="17" spans="2:41" ht="14.25" customHeight="1">
      <c r="B17" s="148" t="s">
        <v>20</v>
      </c>
      <c r="C17" s="149"/>
      <c r="D17" s="150"/>
      <c r="E17" s="151"/>
      <c r="F17" s="101"/>
      <c r="G17" s="101"/>
      <c r="H17" s="102" t="s">
        <v>21</v>
      </c>
      <c r="I17" s="102"/>
      <c r="J17" s="101"/>
      <c r="K17" s="101"/>
      <c r="L17" s="103" t="s">
        <v>22</v>
      </c>
      <c r="M17" s="103"/>
      <c r="N17" s="101"/>
      <c r="O17" s="101"/>
      <c r="P17" s="201" t="s">
        <v>11</v>
      </c>
      <c r="Q17" s="202"/>
      <c r="R17" s="131" t="str">
        <f>IFERROR(DATEDIF(DATE($N$17,$F$17,$J$17),DATE($AI$12,$AA$12,$AE$12),"Y"),"###")</f>
        <v>###</v>
      </c>
      <c r="S17" s="132"/>
      <c r="T17" s="133" t="s">
        <v>23</v>
      </c>
      <c r="U17" s="134"/>
      <c r="V17" s="135" t="s">
        <v>24</v>
      </c>
      <c r="W17" s="135"/>
      <c r="X17" s="135"/>
      <c r="Y17" s="135"/>
      <c r="Z17" s="135"/>
      <c r="AA17" s="135"/>
      <c r="AB17" s="136" t="s">
        <v>25</v>
      </c>
      <c r="AC17" s="137"/>
      <c r="AD17" s="137"/>
      <c r="AE17" s="137"/>
      <c r="AF17" s="138"/>
      <c r="AG17" s="171"/>
      <c r="AH17" s="171"/>
      <c r="AI17" s="171"/>
      <c r="AJ17" s="171"/>
      <c r="AK17" s="171"/>
      <c r="AL17" s="172"/>
      <c r="AO17" s="16"/>
    </row>
    <row r="18" spans="2:41" ht="14.25" customHeight="1">
      <c r="B18" s="139" t="s">
        <v>26</v>
      </c>
      <c r="C18" s="140"/>
      <c r="D18" s="140"/>
      <c r="E18" s="141"/>
      <c r="F18" s="135" t="s">
        <v>27</v>
      </c>
      <c r="G18" s="135"/>
      <c r="H18" s="135"/>
      <c r="I18" s="145"/>
      <c r="J18" s="145"/>
      <c r="K18" s="145"/>
      <c r="L18" s="145"/>
      <c r="M18" s="145"/>
      <c r="N18" s="146"/>
      <c r="O18" s="146"/>
      <c r="P18" s="146"/>
      <c r="Q18" s="146"/>
      <c r="R18" s="146"/>
      <c r="S18" s="146"/>
      <c r="T18" s="146"/>
      <c r="U18" s="146"/>
      <c r="V18" s="147" t="s">
        <v>28</v>
      </c>
      <c r="W18" s="147"/>
      <c r="X18" s="147"/>
      <c r="Y18" s="147"/>
      <c r="Z18" s="147"/>
      <c r="AA18" s="147"/>
      <c r="AB18" s="112" t="s">
        <v>25</v>
      </c>
      <c r="AC18" s="112"/>
      <c r="AD18" s="112"/>
      <c r="AE18" s="112"/>
      <c r="AF18" s="112"/>
      <c r="AG18" s="171"/>
      <c r="AH18" s="171"/>
      <c r="AI18" s="171"/>
      <c r="AJ18" s="171"/>
      <c r="AK18" s="171"/>
      <c r="AL18" s="172"/>
    </row>
    <row r="19" spans="2:41" ht="27.6" customHeight="1">
      <c r="B19" s="142"/>
      <c r="C19" s="143"/>
      <c r="D19" s="143"/>
      <c r="E19" s="144"/>
      <c r="F19" s="152"/>
      <c r="G19" s="153"/>
      <c r="H19" s="153"/>
      <c r="I19" s="153"/>
      <c r="J19" s="153"/>
      <c r="K19" s="153"/>
      <c r="L19" s="153"/>
      <c r="M19" s="153"/>
      <c r="N19" s="153"/>
      <c r="O19" s="153"/>
      <c r="P19" s="153"/>
      <c r="Q19" s="153"/>
      <c r="R19" s="153"/>
      <c r="S19" s="153"/>
      <c r="T19" s="153"/>
      <c r="U19" s="154"/>
      <c r="V19" s="155" t="s">
        <v>29</v>
      </c>
      <c r="W19" s="155"/>
      <c r="X19" s="155"/>
      <c r="Y19" s="155"/>
      <c r="Z19" s="155"/>
      <c r="AA19" s="155"/>
      <c r="AB19" s="156" t="s">
        <v>25</v>
      </c>
      <c r="AC19" s="157"/>
      <c r="AD19" s="157"/>
      <c r="AE19" s="157"/>
      <c r="AF19" s="157"/>
      <c r="AG19" s="157"/>
      <c r="AH19" s="157"/>
      <c r="AI19" s="157"/>
      <c r="AJ19" s="157"/>
      <c r="AK19" s="157"/>
      <c r="AL19" s="158"/>
    </row>
    <row r="20" spans="2:41" ht="14.85" customHeight="1" thickBot="1">
      <c r="B20" s="159" t="s">
        <v>30</v>
      </c>
      <c r="C20" s="160"/>
      <c r="D20" s="160"/>
      <c r="E20" s="161"/>
      <c r="F20" s="162"/>
      <c r="G20" s="163"/>
      <c r="H20" s="163"/>
      <c r="I20" s="163"/>
      <c r="J20" s="163"/>
      <c r="K20" s="163"/>
      <c r="L20" s="163"/>
      <c r="M20" s="163"/>
      <c r="N20" s="163"/>
      <c r="O20" s="163"/>
      <c r="P20" s="163"/>
      <c r="Q20" s="163"/>
      <c r="R20" s="163"/>
      <c r="S20" s="163"/>
      <c r="T20" s="163"/>
      <c r="U20" s="163"/>
      <c r="V20" s="164" t="s">
        <v>31</v>
      </c>
      <c r="W20" s="165"/>
      <c r="X20" s="165"/>
      <c r="Y20" s="165"/>
      <c r="Z20" s="166"/>
      <c r="AA20" s="167"/>
      <c r="AB20" s="167"/>
      <c r="AC20" s="168" t="s">
        <v>21</v>
      </c>
      <c r="AD20" s="168"/>
      <c r="AE20" s="167"/>
      <c r="AF20" s="167"/>
      <c r="AG20" s="181" t="s">
        <v>22</v>
      </c>
      <c r="AH20" s="181"/>
      <c r="AI20" s="167"/>
      <c r="AJ20" s="167"/>
      <c r="AK20" s="182" t="s">
        <v>11</v>
      </c>
      <c r="AL20" s="183"/>
    </row>
    <row r="21" spans="2:41" ht="14.1" customHeight="1" thickBot="1">
      <c r="B21" s="65"/>
      <c r="C21" s="65"/>
      <c r="D21" s="65"/>
      <c r="E21" s="65"/>
      <c r="F21" s="66"/>
      <c r="G21" s="66"/>
      <c r="H21" s="66"/>
      <c r="I21" s="66"/>
      <c r="J21" s="66"/>
      <c r="K21" s="66"/>
      <c r="L21" s="66"/>
      <c r="M21" s="66"/>
      <c r="N21" s="66"/>
      <c r="O21" s="66"/>
      <c r="P21" s="66"/>
      <c r="Q21" s="66"/>
      <c r="R21" s="66"/>
      <c r="S21" s="66"/>
      <c r="T21" s="66"/>
      <c r="U21" s="66"/>
      <c r="V21" s="66"/>
      <c r="W21" s="66"/>
      <c r="X21" s="66"/>
      <c r="Y21" s="66"/>
      <c r="Z21" s="66"/>
      <c r="AA21" s="66"/>
      <c r="AB21" s="66"/>
      <c r="AC21" s="63"/>
      <c r="AD21" s="63"/>
      <c r="AE21" s="63"/>
      <c r="AF21" s="63"/>
      <c r="AG21" s="63"/>
      <c r="AH21" s="63"/>
      <c r="AI21" s="63"/>
      <c r="AJ21" s="65"/>
      <c r="AK21" s="65"/>
      <c r="AL21" s="65"/>
    </row>
    <row r="22" spans="2:41" ht="14.25" customHeight="1">
      <c r="B22" s="259" t="s">
        <v>32</v>
      </c>
      <c r="C22" s="118"/>
      <c r="D22" s="118"/>
      <c r="E22" s="118"/>
      <c r="F22" s="118"/>
      <c r="G22" s="118"/>
      <c r="H22" s="118"/>
      <c r="I22" s="260"/>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2"/>
    </row>
    <row r="23" spans="2:41" ht="14.25" customHeight="1">
      <c r="B23" s="263" t="s">
        <v>33</v>
      </c>
      <c r="C23" s="135"/>
      <c r="D23" s="135"/>
      <c r="E23" s="135"/>
      <c r="F23" s="135"/>
      <c r="G23" s="135"/>
      <c r="H23" s="135"/>
      <c r="I23" s="178"/>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80"/>
    </row>
    <row r="24" spans="2:41" ht="14.25" customHeight="1">
      <c r="B24" s="248" t="s">
        <v>34</v>
      </c>
      <c r="C24" s="249"/>
      <c r="D24" s="249"/>
      <c r="E24" s="249"/>
      <c r="F24" s="249"/>
      <c r="G24" s="249"/>
      <c r="H24" s="250"/>
      <c r="I24" s="135" t="s">
        <v>35</v>
      </c>
      <c r="J24" s="135"/>
      <c r="K24" s="135"/>
      <c r="L24" s="135"/>
      <c r="M24" s="135"/>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230"/>
    </row>
    <row r="25" spans="2:41" ht="14.25" customHeight="1" thickBot="1">
      <c r="B25" s="251"/>
      <c r="C25" s="252"/>
      <c r="D25" s="252"/>
      <c r="E25" s="252"/>
      <c r="F25" s="252"/>
      <c r="G25" s="252"/>
      <c r="H25" s="253"/>
      <c r="I25" s="254" t="s">
        <v>1041</v>
      </c>
      <c r="J25" s="254"/>
      <c r="K25" s="254"/>
      <c r="L25" s="254"/>
      <c r="M25" s="254"/>
      <c r="N25" s="254"/>
      <c r="O25" s="254"/>
      <c r="P25" s="254"/>
      <c r="Q25" s="254"/>
      <c r="R25" s="254"/>
      <c r="S25" s="254"/>
      <c r="T25" s="254"/>
      <c r="U25" s="254"/>
      <c r="V25" s="255"/>
      <c r="W25" s="227"/>
      <c r="X25" s="227"/>
      <c r="Y25" s="227"/>
      <c r="Z25" s="227"/>
      <c r="AA25" s="227"/>
      <c r="AB25" s="227"/>
      <c r="AC25" s="227"/>
      <c r="AD25" s="227"/>
      <c r="AE25" s="227"/>
      <c r="AF25" s="227"/>
      <c r="AG25" s="227"/>
      <c r="AH25" s="227"/>
      <c r="AI25" s="227"/>
      <c r="AJ25" s="227"/>
      <c r="AK25" s="227"/>
      <c r="AL25" s="256"/>
    </row>
    <row r="26" spans="2:41">
      <c r="B26" s="74"/>
      <c r="C26" s="74"/>
      <c r="D26" s="74"/>
      <c r="E26" s="74"/>
      <c r="F26" s="74"/>
      <c r="G26" s="74"/>
      <c r="H26" s="74"/>
      <c r="I26" s="74"/>
      <c r="J26" s="74"/>
      <c r="K26" s="74"/>
      <c r="L26" s="74"/>
      <c r="M26" s="74"/>
      <c r="N26" s="74"/>
      <c r="O26" s="74"/>
      <c r="P26" s="74"/>
      <c r="Q26" s="74"/>
      <c r="R26" s="74"/>
      <c r="S26" s="74"/>
      <c r="T26" s="74"/>
      <c r="U26" s="74"/>
      <c r="V26" s="84"/>
      <c r="W26" s="84"/>
      <c r="X26" s="84"/>
      <c r="Y26" s="84"/>
      <c r="Z26" s="84"/>
      <c r="AA26" s="84"/>
      <c r="AB26" s="84"/>
      <c r="AC26" s="84"/>
      <c r="AD26" s="84"/>
      <c r="AE26" s="84"/>
      <c r="AF26" s="84"/>
      <c r="AG26" s="84"/>
      <c r="AH26" s="84"/>
      <c r="AI26" s="84"/>
      <c r="AJ26" s="84"/>
      <c r="AK26" s="84"/>
      <c r="AL26" s="84"/>
    </row>
    <row r="27" spans="2:41" ht="28.5" customHeight="1" thickBot="1">
      <c r="B27" s="184" t="s">
        <v>37</v>
      </c>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row>
    <row r="28" spans="2:41">
      <c r="B28" s="185" t="s">
        <v>38</v>
      </c>
      <c r="C28" s="186"/>
      <c r="D28" s="187"/>
      <c r="E28" s="187"/>
      <c r="F28" s="191"/>
      <c r="G28" s="192"/>
      <c r="H28" s="192"/>
      <c r="I28" s="192"/>
      <c r="J28" s="192"/>
      <c r="K28" s="192"/>
      <c r="L28" s="192"/>
      <c r="M28" s="192"/>
      <c r="N28" s="192"/>
      <c r="O28" s="192"/>
      <c r="P28" s="192"/>
      <c r="Q28" s="192"/>
      <c r="R28" s="192"/>
      <c r="S28" s="192"/>
      <c r="T28" s="192"/>
      <c r="U28" s="192"/>
      <c r="V28" s="192"/>
      <c r="W28" s="192"/>
      <c r="X28" s="192"/>
      <c r="Y28" s="193"/>
      <c r="Z28" s="197"/>
      <c r="AA28" s="197"/>
      <c r="AB28" s="198" t="s">
        <v>21</v>
      </c>
      <c r="AC28" s="198"/>
      <c r="AD28" s="197"/>
      <c r="AE28" s="197"/>
      <c r="AF28" s="199" t="s">
        <v>39</v>
      </c>
      <c r="AG28" s="200"/>
      <c r="AH28" s="173" t="s">
        <v>40</v>
      </c>
      <c r="AI28" s="174"/>
      <c r="AJ28" s="174"/>
      <c r="AK28" s="174"/>
      <c r="AL28" s="175"/>
    </row>
    <row r="29" spans="2:41">
      <c r="B29" s="188"/>
      <c r="C29" s="189"/>
      <c r="D29" s="190"/>
      <c r="E29" s="190"/>
      <c r="F29" s="194"/>
      <c r="G29" s="195"/>
      <c r="H29" s="195"/>
      <c r="I29" s="195"/>
      <c r="J29" s="195"/>
      <c r="K29" s="195"/>
      <c r="L29" s="195"/>
      <c r="M29" s="195"/>
      <c r="N29" s="195"/>
      <c r="O29" s="195"/>
      <c r="P29" s="195"/>
      <c r="Q29" s="195"/>
      <c r="R29" s="195"/>
      <c r="S29" s="195"/>
      <c r="T29" s="195"/>
      <c r="U29" s="195"/>
      <c r="V29" s="195"/>
      <c r="W29" s="195"/>
      <c r="X29" s="195"/>
      <c r="Y29" s="196"/>
      <c r="Z29" s="101"/>
      <c r="AA29" s="101"/>
      <c r="AB29" s="102" t="s">
        <v>21</v>
      </c>
      <c r="AC29" s="102"/>
      <c r="AD29" s="101"/>
      <c r="AE29" s="101"/>
      <c r="AF29" s="176" t="s">
        <v>39</v>
      </c>
      <c r="AG29" s="177"/>
      <c r="AH29" s="178" t="s">
        <v>41</v>
      </c>
      <c r="AI29" s="179"/>
      <c r="AJ29" s="179"/>
      <c r="AK29" s="179"/>
      <c r="AL29" s="180"/>
    </row>
    <row r="30" spans="2:41" ht="27.6" customHeight="1">
      <c r="B30" s="206" t="s">
        <v>42</v>
      </c>
      <c r="C30" s="207"/>
      <c r="D30" s="190"/>
      <c r="E30" s="190"/>
      <c r="F30" s="208"/>
      <c r="G30" s="209"/>
      <c r="H30" s="209"/>
      <c r="I30" s="209"/>
      <c r="J30" s="209"/>
      <c r="K30" s="209"/>
      <c r="L30" s="209"/>
      <c r="M30" s="209"/>
      <c r="N30" s="209"/>
      <c r="O30" s="209"/>
      <c r="P30" s="209"/>
      <c r="Q30" s="209"/>
      <c r="R30" s="209"/>
      <c r="S30" s="209"/>
      <c r="T30" s="209"/>
      <c r="U30" s="209"/>
      <c r="V30" s="209"/>
      <c r="W30" s="209"/>
      <c r="X30" s="209"/>
      <c r="Y30" s="210"/>
      <c r="Z30" s="101"/>
      <c r="AA30" s="101"/>
      <c r="AB30" s="102" t="s">
        <v>21</v>
      </c>
      <c r="AC30" s="102"/>
      <c r="AD30" s="101"/>
      <c r="AE30" s="101"/>
      <c r="AF30" s="176" t="s">
        <v>39</v>
      </c>
      <c r="AG30" s="177"/>
      <c r="AH30" s="178" t="s">
        <v>25</v>
      </c>
      <c r="AI30" s="179"/>
      <c r="AJ30" s="179"/>
      <c r="AK30" s="179"/>
      <c r="AL30" s="180"/>
    </row>
    <row r="31" spans="2:41" ht="27.6" customHeight="1">
      <c r="B31" s="188"/>
      <c r="C31" s="189"/>
      <c r="D31" s="190"/>
      <c r="E31" s="190"/>
      <c r="F31" s="203"/>
      <c r="G31" s="204"/>
      <c r="H31" s="204"/>
      <c r="I31" s="204"/>
      <c r="J31" s="204"/>
      <c r="K31" s="204"/>
      <c r="L31" s="204"/>
      <c r="M31" s="204"/>
      <c r="N31" s="204"/>
      <c r="O31" s="204"/>
      <c r="P31" s="204"/>
      <c r="Q31" s="204"/>
      <c r="R31" s="204"/>
      <c r="S31" s="204"/>
      <c r="T31" s="204"/>
      <c r="U31" s="204"/>
      <c r="V31" s="204"/>
      <c r="W31" s="204"/>
      <c r="X31" s="204"/>
      <c r="Y31" s="205"/>
      <c r="Z31" s="101"/>
      <c r="AA31" s="101"/>
      <c r="AB31" s="102" t="s">
        <v>21</v>
      </c>
      <c r="AC31" s="102"/>
      <c r="AD31" s="101"/>
      <c r="AE31" s="101"/>
      <c r="AF31" s="176" t="s">
        <v>39</v>
      </c>
      <c r="AG31" s="177"/>
      <c r="AH31" s="178" t="s">
        <v>25</v>
      </c>
      <c r="AI31" s="179"/>
      <c r="AJ31" s="179"/>
      <c r="AK31" s="179"/>
      <c r="AL31" s="180"/>
    </row>
    <row r="32" spans="2:41">
      <c r="B32" s="214" t="s">
        <v>25</v>
      </c>
      <c r="C32" s="215"/>
      <c r="D32" s="216"/>
      <c r="E32" s="216"/>
      <c r="F32" s="208"/>
      <c r="G32" s="209"/>
      <c r="H32" s="209"/>
      <c r="I32" s="209"/>
      <c r="J32" s="209"/>
      <c r="K32" s="209"/>
      <c r="L32" s="209"/>
      <c r="M32" s="209"/>
      <c r="N32" s="209"/>
      <c r="O32" s="209"/>
      <c r="P32" s="209"/>
      <c r="Q32" s="209"/>
      <c r="R32" s="209"/>
      <c r="S32" s="209"/>
      <c r="T32" s="209"/>
      <c r="U32" s="209"/>
      <c r="V32" s="209"/>
      <c r="W32" s="209"/>
      <c r="X32" s="209"/>
      <c r="Y32" s="210"/>
      <c r="Z32" s="101"/>
      <c r="AA32" s="101"/>
      <c r="AB32" s="102" t="s">
        <v>21</v>
      </c>
      <c r="AC32" s="102"/>
      <c r="AD32" s="101"/>
      <c r="AE32" s="101"/>
      <c r="AF32" s="176" t="s">
        <v>39</v>
      </c>
      <c r="AG32" s="177"/>
      <c r="AH32" s="178" t="s">
        <v>25</v>
      </c>
      <c r="AI32" s="179"/>
      <c r="AJ32" s="179"/>
      <c r="AK32" s="179"/>
      <c r="AL32" s="180"/>
    </row>
    <row r="33" spans="2:39">
      <c r="B33" s="214"/>
      <c r="C33" s="215"/>
      <c r="D33" s="216"/>
      <c r="E33" s="216"/>
      <c r="F33" s="211"/>
      <c r="G33" s="212"/>
      <c r="H33" s="212"/>
      <c r="I33" s="212"/>
      <c r="J33" s="212"/>
      <c r="K33" s="212"/>
      <c r="L33" s="212"/>
      <c r="M33" s="212"/>
      <c r="N33" s="212"/>
      <c r="O33" s="212"/>
      <c r="P33" s="212"/>
      <c r="Q33" s="212"/>
      <c r="R33" s="212"/>
      <c r="S33" s="212"/>
      <c r="T33" s="212"/>
      <c r="U33" s="212"/>
      <c r="V33" s="212"/>
      <c r="W33" s="212"/>
      <c r="X33" s="212"/>
      <c r="Y33" s="213"/>
      <c r="Z33" s="101"/>
      <c r="AA33" s="101"/>
      <c r="AB33" s="102" t="s">
        <v>21</v>
      </c>
      <c r="AC33" s="102"/>
      <c r="AD33" s="101"/>
      <c r="AE33" s="101"/>
      <c r="AF33" s="176" t="s">
        <v>39</v>
      </c>
      <c r="AG33" s="177"/>
      <c r="AH33" s="178" t="s">
        <v>25</v>
      </c>
      <c r="AI33" s="179"/>
      <c r="AJ33" s="179"/>
      <c r="AK33" s="179"/>
      <c r="AL33" s="180"/>
    </row>
    <row r="34" spans="2:39" ht="13.35" customHeight="1">
      <c r="B34" s="214" t="s">
        <v>25</v>
      </c>
      <c r="C34" s="215"/>
      <c r="D34" s="216"/>
      <c r="E34" s="216"/>
      <c r="F34" s="208"/>
      <c r="G34" s="209"/>
      <c r="H34" s="209"/>
      <c r="I34" s="209"/>
      <c r="J34" s="209"/>
      <c r="K34" s="209"/>
      <c r="L34" s="209"/>
      <c r="M34" s="209"/>
      <c r="N34" s="209"/>
      <c r="O34" s="209"/>
      <c r="P34" s="209"/>
      <c r="Q34" s="209"/>
      <c r="R34" s="209"/>
      <c r="S34" s="209"/>
      <c r="T34" s="209"/>
      <c r="U34" s="209"/>
      <c r="V34" s="209"/>
      <c r="W34" s="209"/>
      <c r="X34" s="209"/>
      <c r="Y34" s="210"/>
      <c r="Z34" s="101"/>
      <c r="AA34" s="101"/>
      <c r="AB34" s="102" t="s">
        <v>21</v>
      </c>
      <c r="AC34" s="102"/>
      <c r="AD34" s="101"/>
      <c r="AE34" s="101"/>
      <c r="AF34" s="176" t="s">
        <v>39</v>
      </c>
      <c r="AG34" s="177"/>
      <c r="AH34" s="178" t="s">
        <v>25</v>
      </c>
      <c r="AI34" s="179"/>
      <c r="AJ34" s="179"/>
      <c r="AK34" s="179"/>
      <c r="AL34" s="180"/>
    </row>
    <row r="35" spans="2:39">
      <c r="B35" s="214"/>
      <c r="C35" s="215"/>
      <c r="D35" s="216"/>
      <c r="E35" s="216"/>
      <c r="F35" s="211"/>
      <c r="G35" s="212"/>
      <c r="H35" s="212"/>
      <c r="I35" s="212"/>
      <c r="J35" s="212"/>
      <c r="K35" s="212"/>
      <c r="L35" s="212"/>
      <c r="M35" s="212"/>
      <c r="N35" s="212"/>
      <c r="O35" s="212"/>
      <c r="P35" s="212"/>
      <c r="Q35" s="212"/>
      <c r="R35" s="212"/>
      <c r="S35" s="212"/>
      <c r="T35" s="212"/>
      <c r="U35" s="212"/>
      <c r="V35" s="212"/>
      <c r="W35" s="212"/>
      <c r="X35" s="212"/>
      <c r="Y35" s="213"/>
      <c r="Z35" s="101"/>
      <c r="AA35" s="101"/>
      <c r="AB35" s="102" t="s">
        <v>21</v>
      </c>
      <c r="AC35" s="102"/>
      <c r="AD35" s="101"/>
      <c r="AE35" s="101"/>
      <c r="AF35" s="176" t="s">
        <v>39</v>
      </c>
      <c r="AG35" s="177"/>
      <c r="AH35" s="178" t="s">
        <v>25</v>
      </c>
      <c r="AI35" s="179"/>
      <c r="AJ35" s="179"/>
      <c r="AK35" s="179"/>
      <c r="AL35" s="180"/>
    </row>
    <row r="36" spans="2:39" ht="27.6" customHeight="1">
      <c r="B36" s="206" t="s">
        <v>43</v>
      </c>
      <c r="C36" s="189"/>
      <c r="D36" s="217"/>
      <c r="E36" s="217"/>
      <c r="F36" s="208"/>
      <c r="G36" s="209"/>
      <c r="H36" s="209"/>
      <c r="I36" s="209"/>
      <c r="J36" s="209"/>
      <c r="K36" s="209"/>
      <c r="L36" s="209"/>
      <c r="M36" s="209"/>
      <c r="N36" s="209"/>
      <c r="O36" s="209"/>
      <c r="P36" s="209"/>
      <c r="Q36" s="209"/>
      <c r="R36" s="209"/>
      <c r="S36" s="209"/>
      <c r="T36" s="209"/>
      <c r="U36" s="209"/>
      <c r="V36" s="209"/>
      <c r="W36" s="209"/>
      <c r="X36" s="209"/>
      <c r="Y36" s="210"/>
      <c r="Z36" s="101"/>
      <c r="AA36" s="101"/>
      <c r="AB36" s="102" t="s">
        <v>21</v>
      </c>
      <c r="AC36" s="102"/>
      <c r="AD36" s="101"/>
      <c r="AE36" s="101"/>
      <c r="AF36" s="176" t="s">
        <v>39</v>
      </c>
      <c r="AG36" s="177"/>
      <c r="AH36" s="178" t="s">
        <v>25</v>
      </c>
      <c r="AI36" s="179"/>
      <c r="AJ36" s="179"/>
      <c r="AK36" s="179"/>
      <c r="AL36" s="180"/>
    </row>
    <row r="37" spans="2:39" ht="27.6" customHeight="1">
      <c r="B37" s="218"/>
      <c r="C37" s="219"/>
      <c r="D37" s="217"/>
      <c r="E37" s="217"/>
      <c r="F37" s="203"/>
      <c r="G37" s="204"/>
      <c r="H37" s="204"/>
      <c r="I37" s="204"/>
      <c r="J37" s="204"/>
      <c r="K37" s="204"/>
      <c r="L37" s="204"/>
      <c r="M37" s="204"/>
      <c r="N37" s="204"/>
      <c r="O37" s="204"/>
      <c r="P37" s="204"/>
      <c r="Q37" s="204"/>
      <c r="R37" s="204"/>
      <c r="S37" s="204"/>
      <c r="T37" s="204"/>
      <c r="U37" s="204"/>
      <c r="V37" s="204"/>
      <c r="W37" s="204"/>
      <c r="X37" s="204"/>
      <c r="Y37" s="205"/>
      <c r="Z37" s="101"/>
      <c r="AA37" s="101"/>
      <c r="AB37" s="102" t="s">
        <v>21</v>
      </c>
      <c r="AC37" s="102"/>
      <c r="AD37" s="101"/>
      <c r="AE37" s="101"/>
      <c r="AF37" s="176" t="s">
        <v>39</v>
      </c>
      <c r="AG37" s="177"/>
      <c r="AH37" s="178" t="s">
        <v>25</v>
      </c>
      <c r="AI37" s="179"/>
      <c r="AJ37" s="179"/>
      <c r="AK37" s="179"/>
      <c r="AL37" s="180"/>
    </row>
    <row r="38" spans="2:39" ht="27.6" customHeight="1">
      <c r="B38" s="206" t="s">
        <v>44</v>
      </c>
      <c r="C38" s="189"/>
      <c r="D38" s="217"/>
      <c r="E38" s="217"/>
      <c r="F38" s="208"/>
      <c r="G38" s="209"/>
      <c r="H38" s="209"/>
      <c r="I38" s="209"/>
      <c r="J38" s="209"/>
      <c r="K38" s="209"/>
      <c r="L38" s="209"/>
      <c r="M38" s="209"/>
      <c r="N38" s="209"/>
      <c r="O38" s="209"/>
      <c r="P38" s="209"/>
      <c r="Q38" s="209"/>
      <c r="R38" s="209"/>
      <c r="S38" s="209"/>
      <c r="T38" s="209"/>
      <c r="U38" s="209"/>
      <c r="V38" s="209"/>
      <c r="W38" s="209"/>
      <c r="X38" s="209"/>
      <c r="Y38" s="210"/>
      <c r="Z38" s="101"/>
      <c r="AA38" s="101"/>
      <c r="AB38" s="102" t="s">
        <v>21</v>
      </c>
      <c r="AC38" s="102"/>
      <c r="AD38" s="101"/>
      <c r="AE38" s="101"/>
      <c r="AF38" s="176" t="s">
        <v>39</v>
      </c>
      <c r="AG38" s="177"/>
      <c r="AH38" s="178" t="s">
        <v>25</v>
      </c>
      <c r="AI38" s="179"/>
      <c r="AJ38" s="179"/>
      <c r="AK38" s="179"/>
      <c r="AL38" s="180"/>
    </row>
    <row r="39" spans="2:39" ht="27.6" customHeight="1">
      <c r="B39" s="218"/>
      <c r="C39" s="219"/>
      <c r="D39" s="217"/>
      <c r="E39" s="217"/>
      <c r="F39" s="203"/>
      <c r="G39" s="204"/>
      <c r="H39" s="204"/>
      <c r="I39" s="204"/>
      <c r="J39" s="204"/>
      <c r="K39" s="204"/>
      <c r="L39" s="204"/>
      <c r="M39" s="204"/>
      <c r="N39" s="204"/>
      <c r="O39" s="204"/>
      <c r="P39" s="204"/>
      <c r="Q39" s="204"/>
      <c r="R39" s="204"/>
      <c r="S39" s="204"/>
      <c r="T39" s="204"/>
      <c r="U39" s="204"/>
      <c r="V39" s="204"/>
      <c r="W39" s="204"/>
      <c r="X39" s="204"/>
      <c r="Y39" s="205"/>
      <c r="Z39" s="101"/>
      <c r="AA39" s="101"/>
      <c r="AB39" s="102" t="s">
        <v>21</v>
      </c>
      <c r="AC39" s="102"/>
      <c r="AD39" s="101"/>
      <c r="AE39" s="101"/>
      <c r="AF39" s="176" t="s">
        <v>39</v>
      </c>
      <c r="AG39" s="177"/>
      <c r="AH39" s="220" t="s">
        <v>25</v>
      </c>
      <c r="AI39" s="221"/>
      <c r="AJ39" s="221"/>
      <c r="AK39" s="221"/>
      <c r="AL39" s="222"/>
    </row>
    <row r="40" spans="2:39">
      <c r="B40" s="206" t="s">
        <v>45</v>
      </c>
      <c r="C40" s="190"/>
      <c r="D40" s="190"/>
      <c r="E40" s="190"/>
      <c r="F40" s="135" t="s">
        <v>46</v>
      </c>
      <c r="G40" s="135"/>
      <c r="H40" s="135"/>
      <c r="I40" s="135"/>
      <c r="J40" s="135"/>
      <c r="K40" s="135"/>
      <c r="L40" s="135"/>
      <c r="M40" s="232"/>
      <c r="N40" s="232"/>
      <c r="O40" s="232"/>
      <c r="P40" s="232"/>
      <c r="Q40" s="232"/>
      <c r="R40" s="232"/>
      <c r="S40" s="232"/>
      <c r="T40" s="234" t="s">
        <v>47</v>
      </c>
      <c r="U40" s="235"/>
      <c r="V40" s="235"/>
      <c r="W40" s="235"/>
      <c r="X40" s="235"/>
      <c r="Y40" s="235"/>
      <c r="Z40" s="235"/>
      <c r="AA40" s="235"/>
      <c r="AB40" s="235"/>
      <c r="AC40" s="235"/>
      <c r="AD40" s="235"/>
      <c r="AE40" s="236"/>
      <c r="AF40" s="232"/>
      <c r="AG40" s="232"/>
      <c r="AH40" s="232"/>
      <c r="AI40" s="232"/>
      <c r="AJ40" s="232"/>
      <c r="AK40" s="232"/>
      <c r="AL40" s="233"/>
    </row>
    <row r="41" spans="2:39">
      <c r="B41" s="206"/>
      <c r="C41" s="190"/>
      <c r="D41" s="190"/>
      <c r="E41" s="190"/>
      <c r="F41" s="135" t="s">
        <v>48</v>
      </c>
      <c r="G41" s="135"/>
      <c r="H41" s="135"/>
      <c r="I41" s="135"/>
      <c r="J41" s="135"/>
      <c r="K41" s="135"/>
      <c r="L41" s="135"/>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230"/>
    </row>
    <row r="42" spans="2:39" ht="14.85" customHeight="1" thickBot="1">
      <c r="B42" s="228"/>
      <c r="C42" s="229"/>
      <c r="D42" s="229"/>
      <c r="E42" s="229"/>
      <c r="F42" s="231" t="s">
        <v>49</v>
      </c>
      <c r="G42" s="231"/>
      <c r="H42" s="231"/>
      <c r="I42" s="231"/>
      <c r="J42" s="231"/>
      <c r="K42" s="231"/>
      <c r="L42" s="231"/>
      <c r="M42" s="167"/>
      <c r="N42" s="167"/>
      <c r="O42" s="168"/>
      <c r="P42" s="168"/>
      <c r="Q42" s="167"/>
      <c r="R42" s="167"/>
      <c r="S42" s="181"/>
      <c r="T42" s="181"/>
      <c r="U42" s="167"/>
      <c r="V42" s="167"/>
      <c r="W42" s="182"/>
      <c r="X42" s="183"/>
      <c r="Y42" s="223"/>
      <c r="Z42" s="224"/>
      <c r="AA42" s="224"/>
      <c r="AB42" s="224"/>
      <c r="AC42" s="224"/>
      <c r="AD42" s="224"/>
      <c r="AE42" s="224"/>
      <c r="AF42" s="224"/>
      <c r="AG42" s="224"/>
      <c r="AH42" s="224"/>
      <c r="AI42" s="224"/>
      <c r="AJ42" s="224"/>
      <c r="AK42" s="224"/>
      <c r="AL42" s="225"/>
      <c r="AM42" s="17"/>
    </row>
    <row r="43" spans="2:39" ht="6" customHeight="1">
      <c r="B43" s="65"/>
      <c r="C43" s="65"/>
      <c r="D43" s="65"/>
      <c r="E43" s="65"/>
      <c r="F43" s="66"/>
      <c r="G43" s="66"/>
      <c r="H43" s="66"/>
      <c r="I43" s="66"/>
      <c r="J43" s="66"/>
      <c r="K43" s="66"/>
      <c r="L43" s="66"/>
      <c r="M43" s="66"/>
      <c r="N43" s="66"/>
      <c r="O43" s="66"/>
      <c r="P43" s="66"/>
      <c r="Q43" s="66"/>
      <c r="R43" s="66"/>
      <c r="S43" s="66"/>
      <c r="T43" s="66"/>
      <c r="U43" s="66"/>
      <c r="V43" s="66"/>
      <c r="W43" s="66"/>
      <c r="X43" s="66"/>
      <c r="Y43" s="66"/>
      <c r="Z43" s="66"/>
      <c r="AA43" s="66"/>
      <c r="AB43" s="66"/>
      <c r="AC43" s="63"/>
      <c r="AD43" s="63"/>
      <c r="AE43" s="63"/>
      <c r="AF43" s="63"/>
      <c r="AG43" s="63"/>
      <c r="AH43" s="63"/>
      <c r="AI43" s="63"/>
      <c r="AJ43" s="65"/>
      <c r="AK43" s="65"/>
      <c r="AL43" s="65"/>
    </row>
    <row r="44" spans="2:39" ht="28.5" customHeight="1">
      <c r="B44" s="226" t="s">
        <v>50</v>
      </c>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row>
    <row r="45" spans="2:39" ht="23.85" customHeight="1">
      <c r="B45" s="204" t="s">
        <v>51</v>
      </c>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row>
    <row r="46" spans="2:39" ht="13.5" thickBot="1">
      <c r="B46" s="227" t="s">
        <v>52</v>
      </c>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row>
    <row r="47" spans="2:39" ht="14.25" customHeight="1">
      <c r="B47" s="240" t="s">
        <v>53</v>
      </c>
      <c r="C47" s="241"/>
      <c r="D47" s="241"/>
      <c r="E47" s="241"/>
      <c r="F47" s="241"/>
      <c r="G47" s="241"/>
      <c r="H47" s="241"/>
      <c r="I47" s="242"/>
      <c r="J47" s="20"/>
      <c r="K47" s="243" t="s">
        <v>54</v>
      </c>
      <c r="L47" s="241"/>
      <c r="M47" s="241"/>
      <c r="N47" s="241"/>
      <c r="O47" s="241"/>
      <c r="P47" s="241"/>
      <c r="Q47" s="241"/>
      <c r="R47" s="244"/>
      <c r="S47" s="67" t="s">
        <v>55</v>
      </c>
      <c r="T47" s="68"/>
      <c r="U47" s="68"/>
      <c r="V47" s="68"/>
      <c r="W47" s="68"/>
      <c r="X47" s="68"/>
      <c r="Y47" s="68"/>
      <c r="Z47" s="68"/>
      <c r="AA47" s="68"/>
      <c r="AB47" s="68"/>
      <c r="AC47" s="68"/>
      <c r="AD47" s="68"/>
      <c r="AE47" s="68"/>
      <c r="AF47" s="68"/>
      <c r="AG47" s="68"/>
      <c r="AH47" s="69"/>
      <c r="AI47" s="243" t="s">
        <v>56</v>
      </c>
      <c r="AJ47" s="241"/>
      <c r="AK47" s="241"/>
      <c r="AL47" s="244"/>
    </row>
    <row r="48" spans="2:39" ht="14.25" customHeight="1">
      <c r="B48" s="237"/>
      <c r="C48" s="238"/>
      <c r="D48" s="102" t="s">
        <v>21</v>
      </c>
      <c r="E48" s="102"/>
      <c r="F48" s="238"/>
      <c r="G48" s="238"/>
      <c r="H48" s="104" t="s">
        <v>11</v>
      </c>
      <c r="I48" s="104"/>
      <c r="J48" s="239" t="s">
        <v>57</v>
      </c>
      <c r="K48" s="112" t="s">
        <v>25</v>
      </c>
      <c r="L48" s="112"/>
      <c r="M48" s="112"/>
      <c r="N48" s="112"/>
      <c r="O48" s="112"/>
      <c r="P48" s="112"/>
      <c r="Q48" s="112"/>
      <c r="R48" s="112"/>
      <c r="S48" s="245"/>
      <c r="T48" s="245"/>
      <c r="U48" s="245"/>
      <c r="V48" s="245"/>
      <c r="W48" s="245"/>
      <c r="X48" s="245"/>
      <c r="Y48" s="245"/>
      <c r="Z48" s="245"/>
      <c r="AA48" s="245"/>
      <c r="AB48" s="245"/>
      <c r="AC48" s="245"/>
      <c r="AD48" s="245"/>
      <c r="AE48" s="245"/>
      <c r="AF48" s="245"/>
      <c r="AG48" s="245"/>
      <c r="AH48" s="245"/>
      <c r="AI48" s="246" t="s">
        <v>25</v>
      </c>
      <c r="AJ48" s="246"/>
      <c r="AK48" s="246"/>
      <c r="AL48" s="247"/>
    </row>
    <row r="49" spans="2:38">
      <c r="B49" s="237"/>
      <c r="C49" s="238"/>
      <c r="D49" s="102"/>
      <c r="E49" s="102"/>
      <c r="F49" s="238"/>
      <c r="G49" s="238"/>
      <c r="H49" s="104"/>
      <c r="I49" s="104"/>
      <c r="J49" s="239"/>
      <c r="K49" s="101"/>
      <c r="L49" s="101"/>
      <c r="M49" s="102" t="s">
        <v>21</v>
      </c>
      <c r="N49" s="102"/>
      <c r="O49" s="101"/>
      <c r="P49" s="101"/>
      <c r="Q49" s="176" t="s">
        <v>39</v>
      </c>
      <c r="R49" s="177"/>
      <c r="S49" s="245"/>
      <c r="T49" s="245"/>
      <c r="U49" s="245"/>
      <c r="V49" s="245"/>
      <c r="W49" s="245"/>
      <c r="X49" s="245"/>
      <c r="Y49" s="245"/>
      <c r="Z49" s="245"/>
      <c r="AA49" s="245"/>
      <c r="AB49" s="245"/>
      <c r="AC49" s="245"/>
      <c r="AD49" s="245"/>
      <c r="AE49" s="245"/>
      <c r="AF49" s="245"/>
      <c r="AG49" s="245"/>
      <c r="AH49" s="245"/>
      <c r="AI49" s="246"/>
      <c r="AJ49" s="246"/>
      <c r="AK49" s="246"/>
      <c r="AL49" s="247"/>
    </row>
    <row r="50" spans="2:38" ht="14.25" customHeight="1">
      <c r="B50" s="237"/>
      <c r="C50" s="238"/>
      <c r="D50" s="102" t="s">
        <v>21</v>
      </c>
      <c r="E50" s="102"/>
      <c r="F50" s="238"/>
      <c r="G50" s="238"/>
      <c r="H50" s="104" t="s">
        <v>11</v>
      </c>
      <c r="I50" s="104"/>
      <c r="J50" s="239" t="s">
        <v>57</v>
      </c>
      <c r="K50" s="112" t="s">
        <v>25</v>
      </c>
      <c r="L50" s="112"/>
      <c r="M50" s="112"/>
      <c r="N50" s="112"/>
      <c r="O50" s="112"/>
      <c r="P50" s="112"/>
      <c r="Q50" s="112"/>
      <c r="R50" s="112"/>
      <c r="S50" s="245"/>
      <c r="T50" s="245"/>
      <c r="U50" s="245"/>
      <c r="V50" s="245"/>
      <c r="W50" s="245"/>
      <c r="X50" s="245"/>
      <c r="Y50" s="245"/>
      <c r="Z50" s="245"/>
      <c r="AA50" s="245"/>
      <c r="AB50" s="245"/>
      <c r="AC50" s="245"/>
      <c r="AD50" s="245"/>
      <c r="AE50" s="245"/>
      <c r="AF50" s="245"/>
      <c r="AG50" s="245"/>
      <c r="AH50" s="245"/>
      <c r="AI50" s="246" t="s">
        <v>25</v>
      </c>
      <c r="AJ50" s="246"/>
      <c r="AK50" s="246"/>
      <c r="AL50" s="247"/>
    </row>
    <row r="51" spans="2:38">
      <c r="B51" s="237"/>
      <c r="C51" s="238"/>
      <c r="D51" s="102"/>
      <c r="E51" s="102"/>
      <c r="F51" s="238"/>
      <c r="G51" s="238"/>
      <c r="H51" s="104"/>
      <c r="I51" s="104"/>
      <c r="J51" s="239"/>
      <c r="K51" s="101"/>
      <c r="L51" s="101"/>
      <c r="M51" s="102" t="s">
        <v>21</v>
      </c>
      <c r="N51" s="102"/>
      <c r="O51" s="101"/>
      <c r="P51" s="101"/>
      <c r="Q51" s="176" t="s">
        <v>39</v>
      </c>
      <c r="R51" s="177"/>
      <c r="S51" s="245"/>
      <c r="T51" s="245"/>
      <c r="U51" s="245"/>
      <c r="V51" s="245"/>
      <c r="W51" s="245"/>
      <c r="X51" s="245"/>
      <c r="Y51" s="245"/>
      <c r="Z51" s="245"/>
      <c r="AA51" s="245"/>
      <c r="AB51" s="245"/>
      <c r="AC51" s="245"/>
      <c r="AD51" s="245"/>
      <c r="AE51" s="245"/>
      <c r="AF51" s="245"/>
      <c r="AG51" s="245"/>
      <c r="AH51" s="245"/>
      <c r="AI51" s="246"/>
      <c r="AJ51" s="246"/>
      <c r="AK51" s="246"/>
      <c r="AL51" s="247"/>
    </row>
    <row r="52" spans="2:38" ht="14.25" customHeight="1">
      <c r="B52" s="237"/>
      <c r="C52" s="238"/>
      <c r="D52" s="102" t="s">
        <v>21</v>
      </c>
      <c r="E52" s="102"/>
      <c r="F52" s="238"/>
      <c r="G52" s="238"/>
      <c r="H52" s="104" t="s">
        <v>11</v>
      </c>
      <c r="I52" s="104"/>
      <c r="J52" s="239" t="s">
        <v>57</v>
      </c>
      <c r="K52" s="112" t="s">
        <v>25</v>
      </c>
      <c r="L52" s="112"/>
      <c r="M52" s="112"/>
      <c r="N52" s="112"/>
      <c r="O52" s="112"/>
      <c r="P52" s="112"/>
      <c r="Q52" s="112"/>
      <c r="R52" s="112"/>
      <c r="S52" s="245"/>
      <c r="T52" s="245"/>
      <c r="U52" s="245"/>
      <c r="V52" s="245"/>
      <c r="W52" s="245"/>
      <c r="X52" s="245"/>
      <c r="Y52" s="245"/>
      <c r="Z52" s="245"/>
      <c r="AA52" s="245"/>
      <c r="AB52" s="245"/>
      <c r="AC52" s="245"/>
      <c r="AD52" s="245"/>
      <c r="AE52" s="245"/>
      <c r="AF52" s="245"/>
      <c r="AG52" s="245"/>
      <c r="AH52" s="245"/>
      <c r="AI52" s="246" t="s">
        <v>25</v>
      </c>
      <c r="AJ52" s="246"/>
      <c r="AK52" s="246"/>
      <c r="AL52" s="247"/>
    </row>
    <row r="53" spans="2:38">
      <c r="B53" s="237"/>
      <c r="C53" s="238"/>
      <c r="D53" s="102"/>
      <c r="E53" s="102"/>
      <c r="F53" s="238"/>
      <c r="G53" s="238"/>
      <c r="H53" s="104"/>
      <c r="I53" s="104"/>
      <c r="J53" s="239"/>
      <c r="K53" s="101"/>
      <c r="L53" s="101"/>
      <c r="M53" s="102" t="s">
        <v>21</v>
      </c>
      <c r="N53" s="102"/>
      <c r="O53" s="101"/>
      <c r="P53" s="101"/>
      <c r="Q53" s="176" t="s">
        <v>39</v>
      </c>
      <c r="R53" s="177"/>
      <c r="S53" s="245"/>
      <c r="T53" s="245"/>
      <c r="U53" s="245"/>
      <c r="V53" s="245"/>
      <c r="W53" s="245"/>
      <c r="X53" s="245"/>
      <c r="Y53" s="245"/>
      <c r="Z53" s="245"/>
      <c r="AA53" s="245"/>
      <c r="AB53" s="245"/>
      <c r="AC53" s="245"/>
      <c r="AD53" s="245"/>
      <c r="AE53" s="245"/>
      <c r="AF53" s="245"/>
      <c r="AG53" s="245"/>
      <c r="AH53" s="245"/>
      <c r="AI53" s="246"/>
      <c r="AJ53" s="246"/>
      <c r="AK53" s="246"/>
      <c r="AL53" s="247"/>
    </row>
    <row r="54" spans="2:38" ht="14.25" customHeight="1">
      <c r="B54" s="237"/>
      <c r="C54" s="238"/>
      <c r="D54" s="102" t="s">
        <v>21</v>
      </c>
      <c r="E54" s="102"/>
      <c r="F54" s="238"/>
      <c r="G54" s="238"/>
      <c r="H54" s="104" t="s">
        <v>11</v>
      </c>
      <c r="I54" s="104"/>
      <c r="J54" s="239" t="s">
        <v>57</v>
      </c>
      <c r="K54" s="112" t="s">
        <v>25</v>
      </c>
      <c r="L54" s="112"/>
      <c r="M54" s="112"/>
      <c r="N54" s="112"/>
      <c r="O54" s="112"/>
      <c r="P54" s="112"/>
      <c r="Q54" s="112"/>
      <c r="R54" s="112"/>
      <c r="S54" s="245"/>
      <c r="T54" s="245"/>
      <c r="U54" s="245"/>
      <c r="V54" s="245"/>
      <c r="W54" s="245"/>
      <c r="X54" s="245"/>
      <c r="Y54" s="245"/>
      <c r="Z54" s="245"/>
      <c r="AA54" s="245"/>
      <c r="AB54" s="245"/>
      <c r="AC54" s="245"/>
      <c r="AD54" s="245"/>
      <c r="AE54" s="245"/>
      <c r="AF54" s="245"/>
      <c r="AG54" s="245"/>
      <c r="AH54" s="245"/>
      <c r="AI54" s="246" t="s">
        <v>25</v>
      </c>
      <c r="AJ54" s="246"/>
      <c r="AK54" s="246"/>
      <c r="AL54" s="247"/>
    </row>
    <row r="55" spans="2:38">
      <c r="B55" s="237"/>
      <c r="C55" s="238"/>
      <c r="D55" s="102"/>
      <c r="E55" s="102"/>
      <c r="F55" s="238"/>
      <c r="G55" s="238"/>
      <c r="H55" s="104"/>
      <c r="I55" s="104"/>
      <c r="J55" s="239"/>
      <c r="K55" s="101"/>
      <c r="L55" s="101"/>
      <c r="M55" s="102" t="s">
        <v>21</v>
      </c>
      <c r="N55" s="102"/>
      <c r="O55" s="101"/>
      <c r="P55" s="101"/>
      <c r="Q55" s="176" t="s">
        <v>39</v>
      </c>
      <c r="R55" s="177"/>
      <c r="S55" s="245"/>
      <c r="T55" s="245"/>
      <c r="U55" s="245"/>
      <c r="V55" s="245"/>
      <c r="W55" s="245"/>
      <c r="X55" s="245"/>
      <c r="Y55" s="245"/>
      <c r="Z55" s="245"/>
      <c r="AA55" s="245"/>
      <c r="AB55" s="245"/>
      <c r="AC55" s="245"/>
      <c r="AD55" s="245"/>
      <c r="AE55" s="245"/>
      <c r="AF55" s="245"/>
      <c r="AG55" s="245"/>
      <c r="AH55" s="245"/>
      <c r="AI55" s="246"/>
      <c r="AJ55" s="246"/>
      <c r="AK55" s="246"/>
      <c r="AL55" s="247"/>
    </row>
    <row r="56" spans="2:38" ht="14.25" customHeight="1">
      <c r="B56" s="237"/>
      <c r="C56" s="238"/>
      <c r="D56" s="102" t="s">
        <v>21</v>
      </c>
      <c r="E56" s="102"/>
      <c r="F56" s="238"/>
      <c r="G56" s="238"/>
      <c r="H56" s="104" t="s">
        <v>11</v>
      </c>
      <c r="I56" s="104"/>
      <c r="J56" s="239" t="s">
        <v>57</v>
      </c>
      <c r="K56" s="112" t="s">
        <v>25</v>
      </c>
      <c r="L56" s="112"/>
      <c r="M56" s="112"/>
      <c r="N56" s="112"/>
      <c r="O56" s="112"/>
      <c r="P56" s="112"/>
      <c r="Q56" s="112"/>
      <c r="R56" s="112"/>
      <c r="S56" s="245"/>
      <c r="T56" s="245"/>
      <c r="U56" s="245"/>
      <c r="V56" s="245"/>
      <c r="W56" s="245"/>
      <c r="X56" s="245"/>
      <c r="Y56" s="245"/>
      <c r="Z56" s="245"/>
      <c r="AA56" s="245"/>
      <c r="AB56" s="245"/>
      <c r="AC56" s="245"/>
      <c r="AD56" s="245"/>
      <c r="AE56" s="245"/>
      <c r="AF56" s="245"/>
      <c r="AG56" s="245"/>
      <c r="AH56" s="245"/>
      <c r="AI56" s="246" t="s">
        <v>25</v>
      </c>
      <c r="AJ56" s="246"/>
      <c r="AK56" s="246"/>
      <c r="AL56" s="247"/>
    </row>
    <row r="57" spans="2:38">
      <c r="B57" s="237"/>
      <c r="C57" s="238"/>
      <c r="D57" s="102"/>
      <c r="E57" s="102"/>
      <c r="F57" s="238"/>
      <c r="G57" s="238"/>
      <c r="H57" s="104"/>
      <c r="I57" s="104"/>
      <c r="J57" s="239"/>
      <c r="K57" s="101"/>
      <c r="L57" s="101"/>
      <c r="M57" s="102" t="s">
        <v>21</v>
      </c>
      <c r="N57" s="102"/>
      <c r="O57" s="101"/>
      <c r="P57" s="101"/>
      <c r="Q57" s="176" t="s">
        <v>39</v>
      </c>
      <c r="R57" s="177"/>
      <c r="S57" s="245"/>
      <c r="T57" s="245"/>
      <c r="U57" s="245"/>
      <c r="V57" s="245"/>
      <c r="W57" s="245"/>
      <c r="X57" s="245"/>
      <c r="Y57" s="245"/>
      <c r="Z57" s="245"/>
      <c r="AA57" s="245"/>
      <c r="AB57" s="245"/>
      <c r="AC57" s="245"/>
      <c r="AD57" s="245"/>
      <c r="AE57" s="245"/>
      <c r="AF57" s="245"/>
      <c r="AG57" s="245"/>
      <c r="AH57" s="245"/>
      <c r="AI57" s="246"/>
      <c r="AJ57" s="246"/>
      <c r="AK57" s="246"/>
      <c r="AL57" s="247"/>
    </row>
    <row r="58" spans="2:38" ht="14.25" customHeight="1">
      <c r="B58" s="237"/>
      <c r="C58" s="238"/>
      <c r="D58" s="102" t="s">
        <v>21</v>
      </c>
      <c r="E58" s="102"/>
      <c r="F58" s="238"/>
      <c r="G58" s="238"/>
      <c r="H58" s="104" t="s">
        <v>11</v>
      </c>
      <c r="I58" s="104"/>
      <c r="J58" s="239" t="s">
        <v>57</v>
      </c>
      <c r="K58" s="112" t="s">
        <v>25</v>
      </c>
      <c r="L58" s="112"/>
      <c r="M58" s="112"/>
      <c r="N58" s="112"/>
      <c r="O58" s="112"/>
      <c r="P58" s="112"/>
      <c r="Q58" s="112"/>
      <c r="R58" s="112"/>
      <c r="S58" s="245"/>
      <c r="T58" s="245"/>
      <c r="U58" s="245"/>
      <c r="V58" s="245"/>
      <c r="W58" s="245"/>
      <c r="X58" s="245"/>
      <c r="Y58" s="245"/>
      <c r="Z58" s="245"/>
      <c r="AA58" s="245"/>
      <c r="AB58" s="245"/>
      <c r="AC58" s="245"/>
      <c r="AD58" s="245"/>
      <c r="AE58" s="245"/>
      <c r="AF58" s="245"/>
      <c r="AG58" s="245"/>
      <c r="AH58" s="245"/>
      <c r="AI58" s="246" t="s">
        <v>25</v>
      </c>
      <c r="AJ58" s="246"/>
      <c r="AK58" s="246"/>
      <c r="AL58" s="247"/>
    </row>
    <row r="59" spans="2:38">
      <c r="B59" s="237"/>
      <c r="C59" s="238"/>
      <c r="D59" s="102"/>
      <c r="E59" s="102"/>
      <c r="F59" s="238"/>
      <c r="G59" s="238"/>
      <c r="H59" s="104"/>
      <c r="I59" s="104"/>
      <c r="J59" s="239"/>
      <c r="K59" s="101"/>
      <c r="L59" s="101"/>
      <c r="M59" s="102" t="s">
        <v>21</v>
      </c>
      <c r="N59" s="102"/>
      <c r="O59" s="101"/>
      <c r="P59" s="101"/>
      <c r="Q59" s="176" t="s">
        <v>39</v>
      </c>
      <c r="R59" s="177"/>
      <c r="S59" s="245"/>
      <c r="T59" s="245"/>
      <c r="U59" s="245"/>
      <c r="V59" s="245"/>
      <c r="W59" s="245"/>
      <c r="X59" s="245"/>
      <c r="Y59" s="245"/>
      <c r="Z59" s="245"/>
      <c r="AA59" s="245"/>
      <c r="AB59" s="245"/>
      <c r="AC59" s="245"/>
      <c r="AD59" s="245"/>
      <c r="AE59" s="245"/>
      <c r="AF59" s="245"/>
      <c r="AG59" s="245"/>
      <c r="AH59" s="245"/>
      <c r="AI59" s="246"/>
      <c r="AJ59" s="246"/>
      <c r="AK59" s="246"/>
      <c r="AL59" s="247"/>
    </row>
    <row r="60" spans="2:38" ht="14.25" customHeight="1">
      <c r="B60" s="237"/>
      <c r="C60" s="238"/>
      <c r="D60" s="102" t="s">
        <v>21</v>
      </c>
      <c r="E60" s="102"/>
      <c r="F60" s="238"/>
      <c r="G60" s="238"/>
      <c r="H60" s="104" t="s">
        <v>11</v>
      </c>
      <c r="I60" s="104"/>
      <c r="J60" s="239" t="s">
        <v>57</v>
      </c>
      <c r="K60" s="112" t="s">
        <v>25</v>
      </c>
      <c r="L60" s="112"/>
      <c r="M60" s="112"/>
      <c r="N60" s="112"/>
      <c r="O60" s="112"/>
      <c r="P60" s="112"/>
      <c r="Q60" s="112"/>
      <c r="R60" s="112"/>
      <c r="S60" s="245"/>
      <c r="T60" s="245"/>
      <c r="U60" s="245"/>
      <c r="V60" s="245"/>
      <c r="W60" s="245"/>
      <c r="X60" s="245"/>
      <c r="Y60" s="245"/>
      <c r="Z60" s="245"/>
      <c r="AA60" s="245"/>
      <c r="AB60" s="245"/>
      <c r="AC60" s="245"/>
      <c r="AD60" s="245"/>
      <c r="AE60" s="245"/>
      <c r="AF60" s="245"/>
      <c r="AG60" s="245"/>
      <c r="AH60" s="245"/>
      <c r="AI60" s="246" t="s">
        <v>25</v>
      </c>
      <c r="AJ60" s="246"/>
      <c r="AK60" s="246"/>
      <c r="AL60" s="247"/>
    </row>
    <row r="61" spans="2:38">
      <c r="B61" s="237"/>
      <c r="C61" s="238"/>
      <c r="D61" s="102"/>
      <c r="E61" s="102"/>
      <c r="F61" s="238"/>
      <c r="G61" s="238"/>
      <c r="H61" s="104"/>
      <c r="I61" s="104"/>
      <c r="J61" s="239"/>
      <c r="K61" s="101"/>
      <c r="L61" s="101"/>
      <c r="M61" s="102" t="s">
        <v>21</v>
      </c>
      <c r="N61" s="102"/>
      <c r="O61" s="101"/>
      <c r="P61" s="101"/>
      <c r="Q61" s="176" t="s">
        <v>39</v>
      </c>
      <c r="R61" s="177"/>
      <c r="S61" s="245"/>
      <c r="T61" s="245"/>
      <c r="U61" s="245"/>
      <c r="V61" s="245"/>
      <c r="W61" s="245"/>
      <c r="X61" s="245"/>
      <c r="Y61" s="245"/>
      <c r="Z61" s="245"/>
      <c r="AA61" s="245"/>
      <c r="AB61" s="245"/>
      <c r="AC61" s="245"/>
      <c r="AD61" s="245"/>
      <c r="AE61" s="245"/>
      <c r="AF61" s="245"/>
      <c r="AG61" s="245"/>
      <c r="AH61" s="245"/>
      <c r="AI61" s="246"/>
      <c r="AJ61" s="246"/>
      <c r="AK61" s="246"/>
      <c r="AL61" s="247"/>
    </row>
    <row r="62" spans="2:38" ht="14.25" customHeight="1">
      <c r="B62" s="237"/>
      <c r="C62" s="238"/>
      <c r="D62" s="102" t="s">
        <v>21</v>
      </c>
      <c r="E62" s="102"/>
      <c r="F62" s="238"/>
      <c r="G62" s="238"/>
      <c r="H62" s="104" t="s">
        <v>11</v>
      </c>
      <c r="I62" s="104"/>
      <c r="J62" s="239" t="s">
        <v>57</v>
      </c>
      <c r="K62" s="112" t="s">
        <v>25</v>
      </c>
      <c r="L62" s="112"/>
      <c r="M62" s="112"/>
      <c r="N62" s="112"/>
      <c r="O62" s="112"/>
      <c r="P62" s="112"/>
      <c r="Q62" s="112"/>
      <c r="R62" s="112"/>
      <c r="S62" s="245"/>
      <c r="T62" s="245"/>
      <c r="U62" s="245"/>
      <c r="V62" s="245"/>
      <c r="W62" s="245"/>
      <c r="X62" s="245"/>
      <c r="Y62" s="245"/>
      <c r="Z62" s="245"/>
      <c r="AA62" s="245"/>
      <c r="AB62" s="245"/>
      <c r="AC62" s="245"/>
      <c r="AD62" s="245"/>
      <c r="AE62" s="245"/>
      <c r="AF62" s="245"/>
      <c r="AG62" s="245"/>
      <c r="AH62" s="245"/>
      <c r="AI62" s="246" t="s">
        <v>25</v>
      </c>
      <c r="AJ62" s="246"/>
      <c r="AK62" s="246"/>
      <c r="AL62" s="247"/>
    </row>
    <row r="63" spans="2:38">
      <c r="B63" s="237"/>
      <c r="C63" s="238"/>
      <c r="D63" s="102"/>
      <c r="E63" s="102"/>
      <c r="F63" s="238"/>
      <c r="G63" s="238"/>
      <c r="H63" s="104"/>
      <c r="I63" s="104"/>
      <c r="J63" s="239"/>
      <c r="K63" s="101"/>
      <c r="L63" s="101"/>
      <c r="M63" s="102" t="s">
        <v>21</v>
      </c>
      <c r="N63" s="102"/>
      <c r="O63" s="101"/>
      <c r="P63" s="101"/>
      <c r="Q63" s="176" t="s">
        <v>39</v>
      </c>
      <c r="R63" s="177"/>
      <c r="S63" s="245"/>
      <c r="T63" s="245"/>
      <c r="U63" s="245"/>
      <c r="V63" s="245"/>
      <c r="W63" s="245"/>
      <c r="X63" s="245"/>
      <c r="Y63" s="245"/>
      <c r="Z63" s="245"/>
      <c r="AA63" s="245"/>
      <c r="AB63" s="245"/>
      <c r="AC63" s="245"/>
      <c r="AD63" s="245"/>
      <c r="AE63" s="245"/>
      <c r="AF63" s="245"/>
      <c r="AG63" s="245"/>
      <c r="AH63" s="245"/>
      <c r="AI63" s="246"/>
      <c r="AJ63" s="246"/>
      <c r="AK63" s="246"/>
      <c r="AL63" s="247"/>
    </row>
    <row r="64" spans="2:38">
      <c r="B64" s="263" t="s">
        <v>58</v>
      </c>
      <c r="C64" s="111"/>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264"/>
    </row>
    <row r="65" spans="2:40" ht="14.25" customHeight="1">
      <c r="B65" s="237"/>
      <c r="C65" s="238"/>
      <c r="D65" s="102" t="s">
        <v>21</v>
      </c>
      <c r="E65" s="102"/>
      <c r="F65" s="238"/>
      <c r="G65" s="238"/>
      <c r="H65" s="104" t="s">
        <v>11</v>
      </c>
      <c r="I65" s="104"/>
      <c r="J65" s="239" t="s">
        <v>57</v>
      </c>
      <c r="K65" s="112" t="s">
        <v>25</v>
      </c>
      <c r="L65" s="112"/>
      <c r="M65" s="112"/>
      <c r="N65" s="112"/>
      <c r="O65" s="112"/>
      <c r="P65" s="112"/>
      <c r="Q65" s="112"/>
      <c r="R65" s="112"/>
      <c r="S65" s="245"/>
      <c r="T65" s="245"/>
      <c r="U65" s="245"/>
      <c r="V65" s="245"/>
      <c r="W65" s="245"/>
      <c r="X65" s="245"/>
      <c r="Y65" s="245"/>
      <c r="Z65" s="245"/>
      <c r="AA65" s="245"/>
      <c r="AB65" s="245"/>
      <c r="AC65" s="245"/>
      <c r="AD65" s="245"/>
      <c r="AE65" s="245"/>
      <c r="AF65" s="245"/>
      <c r="AG65" s="245"/>
      <c r="AH65" s="245"/>
      <c r="AI65" s="246" t="s">
        <v>25</v>
      </c>
      <c r="AJ65" s="246"/>
      <c r="AK65" s="246"/>
      <c r="AL65" s="247"/>
    </row>
    <row r="66" spans="2:40" ht="13.5" thickBot="1">
      <c r="B66" s="265"/>
      <c r="C66" s="266"/>
      <c r="D66" s="168"/>
      <c r="E66" s="168"/>
      <c r="F66" s="266"/>
      <c r="G66" s="266"/>
      <c r="H66" s="267"/>
      <c r="I66" s="267"/>
      <c r="J66" s="268"/>
      <c r="K66" s="167"/>
      <c r="L66" s="167"/>
      <c r="M66" s="168" t="s">
        <v>21</v>
      </c>
      <c r="N66" s="168"/>
      <c r="O66" s="167"/>
      <c r="P66" s="167"/>
      <c r="Q66" s="257" t="s">
        <v>39</v>
      </c>
      <c r="R66" s="258"/>
      <c r="S66" s="269"/>
      <c r="T66" s="269"/>
      <c r="U66" s="269"/>
      <c r="V66" s="269"/>
      <c r="W66" s="269"/>
      <c r="X66" s="269"/>
      <c r="Y66" s="269"/>
      <c r="Z66" s="269"/>
      <c r="AA66" s="269"/>
      <c r="AB66" s="269"/>
      <c r="AC66" s="269"/>
      <c r="AD66" s="269"/>
      <c r="AE66" s="269"/>
      <c r="AF66" s="269"/>
      <c r="AG66" s="269"/>
      <c r="AH66" s="269"/>
      <c r="AI66" s="270"/>
      <c r="AJ66" s="270"/>
      <c r="AK66" s="270"/>
      <c r="AL66" s="271"/>
      <c r="AM66" s="17"/>
      <c r="AN66" s="17"/>
    </row>
  </sheetData>
  <mergeCells count="272">
    <mergeCell ref="B24:H25"/>
    <mergeCell ref="I24:M24"/>
    <mergeCell ref="N24:AL24"/>
    <mergeCell ref="I25:U25"/>
    <mergeCell ref="V25:AL25"/>
    <mergeCell ref="M66:N66"/>
    <mergeCell ref="O66:P66"/>
    <mergeCell ref="Q66:R66"/>
    <mergeCell ref="B22:H22"/>
    <mergeCell ref="I22:AL22"/>
    <mergeCell ref="B23:H23"/>
    <mergeCell ref="I23:AL23"/>
    <mergeCell ref="B64:AL64"/>
    <mergeCell ref="B65:C66"/>
    <mergeCell ref="D65:E66"/>
    <mergeCell ref="F65:G66"/>
    <mergeCell ref="H65:I66"/>
    <mergeCell ref="J65:J66"/>
    <mergeCell ref="K65:R65"/>
    <mergeCell ref="S65:AH66"/>
    <mergeCell ref="AI65:AL66"/>
    <mergeCell ref="K66:L66"/>
    <mergeCell ref="S62:AH63"/>
    <mergeCell ref="AI62:AL63"/>
    <mergeCell ref="K63:L63"/>
    <mergeCell ref="M63:N63"/>
    <mergeCell ref="O63:P63"/>
    <mergeCell ref="Q63:R63"/>
    <mergeCell ref="B62:C63"/>
    <mergeCell ref="D62:E63"/>
    <mergeCell ref="F62:G63"/>
    <mergeCell ref="H62:I63"/>
    <mergeCell ref="J62:J63"/>
    <mergeCell ref="K62:R62"/>
    <mergeCell ref="S60:AH61"/>
    <mergeCell ref="AI60:AL61"/>
    <mergeCell ref="K61:L61"/>
    <mergeCell ref="M61:N61"/>
    <mergeCell ref="O61:P61"/>
    <mergeCell ref="Q61:R61"/>
    <mergeCell ref="B60:C61"/>
    <mergeCell ref="D60:E61"/>
    <mergeCell ref="F60:G61"/>
    <mergeCell ref="H60:I61"/>
    <mergeCell ref="J60:J61"/>
    <mergeCell ref="K60:R60"/>
    <mergeCell ref="S58:AH59"/>
    <mergeCell ref="AI58:AL59"/>
    <mergeCell ref="K59:L59"/>
    <mergeCell ref="M59:N59"/>
    <mergeCell ref="O59:P59"/>
    <mergeCell ref="Q59:R59"/>
    <mergeCell ref="B58:C59"/>
    <mergeCell ref="D58:E59"/>
    <mergeCell ref="F58:G59"/>
    <mergeCell ref="H58:I59"/>
    <mergeCell ref="J58:J59"/>
    <mergeCell ref="K58:R58"/>
    <mergeCell ref="S56:AH57"/>
    <mergeCell ref="AI56:AL57"/>
    <mergeCell ref="K57:L57"/>
    <mergeCell ref="M57:N57"/>
    <mergeCell ref="O57:P57"/>
    <mergeCell ref="Q57:R57"/>
    <mergeCell ref="B56:C57"/>
    <mergeCell ref="D56:E57"/>
    <mergeCell ref="F56:G57"/>
    <mergeCell ref="H56:I57"/>
    <mergeCell ref="J56:J57"/>
    <mergeCell ref="K56:R56"/>
    <mergeCell ref="B52:C53"/>
    <mergeCell ref="D52:E53"/>
    <mergeCell ref="F52:G53"/>
    <mergeCell ref="H52:I53"/>
    <mergeCell ref="J52:J53"/>
    <mergeCell ref="K52:R52"/>
    <mergeCell ref="S54:AH55"/>
    <mergeCell ref="AI54:AL55"/>
    <mergeCell ref="K55:L55"/>
    <mergeCell ref="M55:N55"/>
    <mergeCell ref="O55:P55"/>
    <mergeCell ref="Q55:R55"/>
    <mergeCell ref="B54:C55"/>
    <mergeCell ref="D54:E55"/>
    <mergeCell ref="F54:G55"/>
    <mergeCell ref="H54:I55"/>
    <mergeCell ref="J54:J55"/>
    <mergeCell ref="K54:R54"/>
    <mergeCell ref="M49:N49"/>
    <mergeCell ref="O49:P49"/>
    <mergeCell ref="Q49:R49"/>
    <mergeCell ref="S52:AH53"/>
    <mergeCell ref="AI52:AL53"/>
    <mergeCell ref="K53:L53"/>
    <mergeCell ref="M53:N53"/>
    <mergeCell ref="O53:P53"/>
    <mergeCell ref="Q53:R53"/>
    <mergeCell ref="B50:C51"/>
    <mergeCell ref="D50:E51"/>
    <mergeCell ref="F50:G51"/>
    <mergeCell ref="H50:I51"/>
    <mergeCell ref="J50:J51"/>
    <mergeCell ref="B47:I47"/>
    <mergeCell ref="K47:R47"/>
    <mergeCell ref="AI47:AL47"/>
    <mergeCell ref="B48:C49"/>
    <mergeCell ref="D48:E49"/>
    <mergeCell ref="F48:G49"/>
    <mergeCell ref="H48:I49"/>
    <mergeCell ref="J48:J49"/>
    <mergeCell ref="K48:R48"/>
    <mergeCell ref="S48:AH49"/>
    <mergeCell ref="K50:R50"/>
    <mergeCell ref="S50:AH51"/>
    <mergeCell ref="AI50:AL51"/>
    <mergeCell ref="K51:L51"/>
    <mergeCell ref="M51:N51"/>
    <mergeCell ref="O51:P51"/>
    <mergeCell ref="Q51:R51"/>
    <mergeCell ref="AI48:AL49"/>
    <mergeCell ref="K49:L49"/>
    <mergeCell ref="U42:V42"/>
    <mergeCell ref="W42:X42"/>
    <mergeCell ref="Y42:AL42"/>
    <mergeCell ref="B44:AL44"/>
    <mergeCell ref="B45:AL45"/>
    <mergeCell ref="B46:AL46"/>
    <mergeCell ref="B40:E42"/>
    <mergeCell ref="F41:L41"/>
    <mergeCell ref="M41:AL41"/>
    <mergeCell ref="F42:L42"/>
    <mergeCell ref="M42:N42"/>
    <mergeCell ref="O42:P42"/>
    <mergeCell ref="Q42:R42"/>
    <mergeCell ref="S42:T42"/>
    <mergeCell ref="F40:L40"/>
    <mergeCell ref="M40:S40"/>
    <mergeCell ref="AF40:AL40"/>
    <mergeCell ref="T40:AE40"/>
    <mergeCell ref="AH38:AL38"/>
    <mergeCell ref="F39:Y39"/>
    <mergeCell ref="Z39:AA39"/>
    <mergeCell ref="AB39:AC39"/>
    <mergeCell ref="AD39:AE39"/>
    <mergeCell ref="AF39:AG39"/>
    <mergeCell ref="AH39:AL39"/>
    <mergeCell ref="B38:E39"/>
    <mergeCell ref="F38:Y38"/>
    <mergeCell ref="Z38:AA38"/>
    <mergeCell ref="AB38:AC38"/>
    <mergeCell ref="AD38:AE38"/>
    <mergeCell ref="AF38:AG38"/>
    <mergeCell ref="AH36:AL36"/>
    <mergeCell ref="F37:Y37"/>
    <mergeCell ref="Z37:AA37"/>
    <mergeCell ref="AB37:AC37"/>
    <mergeCell ref="AD37:AE37"/>
    <mergeCell ref="AF37:AG37"/>
    <mergeCell ref="AH37:AL37"/>
    <mergeCell ref="B36:E37"/>
    <mergeCell ref="F36:Y36"/>
    <mergeCell ref="Z36:AA36"/>
    <mergeCell ref="AB36:AC36"/>
    <mergeCell ref="AD36:AE36"/>
    <mergeCell ref="AF36:AG36"/>
    <mergeCell ref="AH34:AL34"/>
    <mergeCell ref="F35:Y35"/>
    <mergeCell ref="Z35:AA35"/>
    <mergeCell ref="AB35:AC35"/>
    <mergeCell ref="AD35:AE35"/>
    <mergeCell ref="AF35:AG35"/>
    <mergeCell ref="AH35:AL35"/>
    <mergeCell ref="B34:E35"/>
    <mergeCell ref="F34:Y34"/>
    <mergeCell ref="Z34:AA34"/>
    <mergeCell ref="AB34:AC34"/>
    <mergeCell ref="AD34:AE34"/>
    <mergeCell ref="AF34:AG34"/>
    <mergeCell ref="AH32:AL32"/>
    <mergeCell ref="F33:Y33"/>
    <mergeCell ref="Z33:AA33"/>
    <mergeCell ref="AB33:AC33"/>
    <mergeCell ref="AD33:AE33"/>
    <mergeCell ref="AF33:AG33"/>
    <mergeCell ref="AH33:AL33"/>
    <mergeCell ref="B32:E33"/>
    <mergeCell ref="F32:Y32"/>
    <mergeCell ref="Z32:AA32"/>
    <mergeCell ref="AB32:AC32"/>
    <mergeCell ref="AD32:AE32"/>
    <mergeCell ref="AF32:AG32"/>
    <mergeCell ref="AH30:AL30"/>
    <mergeCell ref="F31:Y31"/>
    <mergeCell ref="Z31:AA31"/>
    <mergeCell ref="AB31:AC31"/>
    <mergeCell ref="AD31:AE31"/>
    <mergeCell ref="AF31:AG31"/>
    <mergeCell ref="AH31:AL31"/>
    <mergeCell ref="B30:E31"/>
    <mergeCell ref="F30:Y30"/>
    <mergeCell ref="Z30:AA30"/>
    <mergeCell ref="AB30:AC30"/>
    <mergeCell ref="AD30:AE30"/>
    <mergeCell ref="AF30:AG30"/>
    <mergeCell ref="B20:E20"/>
    <mergeCell ref="F20:U20"/>
    <mergeCell ref="V20:Z20"/>
    <mergeCell ref="AA20:AB20"/>
    <mergeCell ref="AC20:AD20"/>
    <mergeCell ref="AE20:AF20"/>
    <mergeCell ref="AG14:AL18"/>
    <mergeCell ref="AH28:AL28"/>
    <mergeCell ref="Z29:AA29"/>
    <mergeCell ref="AB29:AC29"/>
    <mergeCell ref="AD29:AE29"/>
    <mergeCell ref="AF29:AG29"/>
    <mergeCell ref="AH29:AL29"/>
    <mergeCell ref="AG20:AH20"/>
    <mergeCell ref="AI20:AJ20"/>
    <mergeCell ref="AK20:AL20"/>
    <mergeCell ref="B27:AL27"/>
    <mergeCell ref="B28:E29"/>
    <mergeCell ref="F28:Y29"/>
    <mergeCell ref="Z28:AA28"/>
    <mergeCell ref="AB28:AC28"/>
    <mergeCell ref="AD28:AE28"/>
    <mergeCell ref="AF28:AG28"/>
    <mergeCell ref="P17:Q17"/>
    <mergeCell ref="R17:S17"/>
    <mergeCell ref="T17:U17"/>
    <mergeCell ref="V17:AA17"/>
    <mergeCell ref="AB17:AF17"/>
    <mergeCell ref="B18:E19"/>
    <mergeCell ref="F18:H18"/>
    <mergeCell ref="I18:M18"/>
    <mergeCell ref="N18:U18"/>
    <mergeCell ref="V18:AA18"/>
    <mergeCell ref="B17:E17"/>
    <mergeCell ref="F17:G17"/>
    <mergeCell ref="H17:I17"/>
    <mergeCell ref="J17:K17"/>
    <mergeCell ref="L17:M17"/>
    <mergeCell ref="N17:O17"/>
    <mergeCell ref="AB18:AF18"/>
    <mergeCell ref="F19:U19"/>
    <mergeCell ref="V19:AA19"/>
    <mergeCell ref="AB19:AL19"/>
    <mergeCell ref="Y15:AF15"/>
    <mergeCell ref="B16:E16"/>
    <mergeCell ref="F16:M16"/>
    <mergeCell ref="N16:U16"/>
    <mergeCell ref="V16:X16"/>
    <mergeCell ref="Y16:AF16"/>
    <mergeCell ref="B14:E14"/>
    <mergeCell ref="F14:M14"/>
    <mergeCell ref="N14:U14"/>
    <mergeCell ref="V14:X14"/>
    <mergeCell ref="Y14:AF14"/>
    <mergeCell ref="B15:E15"/>
    <mergeCell ref="F15:M15"/>
    <mergeCell ref="N15:U15"/>
    <mergeCell ref="V15:X15"/>
    <mergeCell ref="B9:C9"/>
    <mergeCell ref="D9:AL9"/>
    <mergeCell ref="B11:AL11"/>
    <mergeCell ref="Y12:Z12"/>
    <mergeCell ref="AA12:AB12"/>
    <mergeCell ref="AC12:AD12"/>
    <mergeCell ref="AE12:AF12"/>
    <mergeCell ref="AG12:AH12"/>
    <mergeCell ref="AI12:AJ12"/>
    <mergeCell ref="AK12:AL12"/>
  </mergeCells>
  <phoneticPr fontId="21"/>
  <dataValidations count="20">
    <dataValidation type="whole" allowBlank="1" showInputMessage="1" showErrorMessage="1" sqref="AC43 AA13:AB13 F17:G17 AC21 AC23:AC26" xr:uid="{68999A09-1980-4952-825E-39D637CCD72C}">
      <formula1>1</formula1>
      <formula2>12</formula2>
    </dataValidation>
    <dataValidation type="list" allowBlank="1" showInputMessage="1" showErrorMessage="1" sqref="AH29:AL29" xr:uid="{5564D726-8C1F-43D7-A46A-8F7DCAFBC128}">
      <formula1>"Graduated"</formula1>
    </dataValidation>
    <dataValidation type="whole" allowBlank="1" showInputMessage="1" showErrorMessage="1" sqref="AI13:AJ13" xr:uid="{9676FB7D-3797-45C0-8471-745E0496B363}">
      <formula1>1900</formula1>
      <formula2>2030</formula2>
    </dataValidation>
    <dataValidation type="whole" allowBlank="1" showInputMessage="1" showErrorMessage="1" sqref="AE13:AF13" xr:uid="{ACC139D7-6C0C-4424-9E1D-11699E79BC47}">
      <formula1>1</formula1>
      <formula2>31</formula2>
    </dataValidation>
    <dataValidation type="list" allowBlank="1" showInputMessage="1" showErrorMessage="1" sqref="AH28:AL28" xr:uid="{DC16C3DC-68CC-4E85-A45D-A0E5EDAFF17B}">
      <formula1>"Entered"</formula1>
    </dataValidation>
    <dataValidation type="list" allowBlank="1" showInputMessage="1" showErrorMessage="1" sqref="AH30:AL30 AH32:AL32 AH34:AL34 AH36:AL36 AH38:AL38" xr:uid="{9F43F71C-82D4-48E7-B481-D7652839A7E3}">
      <formula1>"Please select,Entered,Transferred"</formula1>
    </dataValidation>
    <dataValidation type="list" allowBlank="1" showInputMessage="1" showErrorMessage="1" sqref="AH39:AL39" xr:uid="{829016FD-E44A-4AF5-8102-575DBE621B64}">
      <formula1>"Please select,Completed,Withdrew(completed research guidance),Withdrew(mid-program),Withdrew(the others),Current student"</formula1>
    </dataValidation>
    <dataValidation type="list" allowBlank="1" showInputMessage="1" showErrorMessage="1" sqref="AB18" xr:uid="{94BE72B7-64E7-4FFC-9799-45C5D9C247D9}">
      <formula1>"Please select,Yes,No"</formula1>
    </dataValidation>
    <dataValidation type="list" allowBlank="1" showInputMessage="1" showErrorMessage="1" sqref="AI48 AI65 AI62 AI58 AI60 AI50 AI52 AI54 AI56" xr:uid="{976E60E0-A633-4B58-9021-83ADFA599A32}">
      <formula1>"Please select,Full time,Part time"</formula1>
    </dataValidation>
    <dataValidation type="whole" imeMode="halfAlpha" allowBlank="1" showInputMessage="1" showErrorMessage="1" sqref="AA12:AB12 AA20:AB20 Z28:AA39 M42:N42 K57:L57 B65:C66 K66:L66 K49:L49 K55:L55 K53:L53 K51:L51 B48:C63 K63:L63 K61:L61 K59:L59" xr:uid="{53088F58-7593-4B88-B204-7BBBA291A627}">
      <formula1>1</formula1>
      <formula2>12</formula2>
    </dataValidation>
    <dataValidation type="whole" imeMode="halfAlpha" allowBlank="1" showInputMessage="1" showErrorMessage="1" sqref="AE12:AF12 J17:K17 AE20:AF20 Q42:R42" xr:uid="{96C91A7B-0692-4065-9119-935964705492}">
      <formula1>1</formula1>
      <formula2>31</formula2>
    </dataValidation>
    <dataValidation type="list" allowBlank="1" showInputMessage="1" showErrorMessage="1" sqref="AH31:AL31" xr:uid="{DCFBE1BE-2861-4B58-9747-5C6B4683E3B5}">
      <formula1>"Please select,Graduated,Withdrew"</formula1>
    </dataValidation>
    <dataValidation type="list" allowBlank="1" showInputMessage="1" showErrorMessage="1" sqref="AH33:AL33 AH35:AL35" xr:uid="{D0587443-7A1E-4DA3-B53E-AB8369AC8C18}">
      <formula1>"Please select,Graduated,Completed,Withdrew"</formula1>
    </dataValidation>
    <dataValidation type="list" allowBlank="1" showInputMessage="1" showErrorMessage="1" sqref="AH37:AL37" xr:uid="{904F8008-7636-46B0-B6BF-E150E45856F1}">
      <formula1>"Please select,Completed,Withdrew"</formula1>
    </dataValidation>
    <dataValidation type="list" errorStyle="information" allowBlank="1" showInputMessage="1" showErrorMessage="1" error="If it's not listed, Please fill in the form directly." sqref="B32:E35" xr:uid="{AE04F196-7A14-4D56-A93F-9ACEC8A122B3}">
      <formula1>"Please select,University,Master’s Program,Doctoral Program"</formula1>
    </dataValidation>
    <dataValidation type="list" errorStyle="information" allowBlank="1" showInputMessage="1" showErrorMessage="1" error="If it's not listed, Please fill in the form directly." sqref="T40" xr:uid="{4E424735-7F9D-402A-BBB6-0696825F7925}">
      <formula1>#REF!</formula1>
    </dataValidation>
    <dataValidation type="list" allowBlank="1" showInputMessage="1" showErrorMessage="1" sqref="AB17:AF17" xr:uid="{50584E64-7172-4D38-897E-4471D3935F2A}">
      <formula1>"Please select,Male,Female,ー"</formula1>
    </dataValidation>
    <dataValidation type="list" allowBlank="1" showInputMessage="1" showErrorMessage="1" sqref="AF40:AL40" xr:uid="{1E2C9EA5-BF88-4253-B9EC-76FA04A97CB4}">
      <formula1>"Please select,completing a course,by thesis only"</formula1>
    </dataValidation>
    <dataValidation type="list" allowBlank="1" showInputMessage="1" showErrorMessage="1" sqref="BN9" xr:uid="{AC6859F8-72A4-4816-8E1D-5CF7C1AB85F2}">
      <formula1>"dammy"</formula1>
    </dataValidation>
    <dataValidation type="list" allowBlank="1" showInputMessage="1" showErrorMessage="1" sqref="K48:R48 K50:R50 K52:R52 K54:R54 K56:R56 K58:R58 K60:R60 K62:R62 K65:R65" xr:uid="{17F72194-0F52-48D6-AE23-958C95ED0F19}">
      <formula1>"Please select,To the present day, Completion (Scheduled completion)"</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34" r:id="rId4" name="Check Box 18">
              <controlPr defaultSize="0" autoFill="0" autoLine="0" autoPict="0">
                <anchor moveWithCells="1">
                  <from>
                    <xdr:col>1</xdr:col>
                    <xdr:colOff>85725</xdr:colOff>
                    <xdr:row>8</xdr:row>
                    <xdr:rowOff>104775</xdr:rowOff>
                  </from>
                  <to>
                    <xdr:col>2</xdr:col>
                    <xdr:colOff>152400</xdr:colOff>
                    <xdr:row>8</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2D22FC38-9A35-42DA-92D3-013B87E4EBA7}">
          <x14:formula1>
            <xm:f>'Status of residence'!$B$1:$B$28</xm:f>
          </x14:formula1>
          <xm:sqref>AB19:AL19</xm:sqref>
        </x14:dataValidation>
        <x14:dataValidation type="list" allowBlank="1" showInputMessage="1" showErrorMessage="1" xr:uid="{36181FD0-1EE0-4329-809E-9CC709EB931D}">
          <x14:formula1>
            <xm:f>'Degree list'!$B$3:$B$55</xm:f>
          </x14:formula1>
          <xm:sqref>M40:S40</xm:sqref>
        </x14:dataValidation>
        <x14:dataValidation type="list" allowBlank="1" showInputMessage="1" showErrorMessage="1" xr:uid="{E059D3B1-5653-4B7A-ACEE-0E29D301C30C}">
          <x14:formula1>
            <xm:f>'Fields of Specializations'!$C$4:$C$285</xm:f>
          </x14:formula1>
          <xm:sqref>I22:AL22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52CC-8F7C-4C50-BEFF-C3DBAA81D087}">
  <sheetPr>
    <tabColor rgb="FFFFFF00"/>
  </sheetPr>
  <dimension ref="A1:U123"/>
  <sheetViews>
    <sheetView showGridLines="0" view="pageBreakPreview" zoomScaleNormal="115" zoomScaleSheetLayoutView="100" workbookViewId="0">
      <selection activeCell="B37" sqref="B37:S37"/>
    </sheetView>
  </sheetViews>
  <sheetFormatPr defaultColWidth="8.625" defaultRowHeight="18.75"/>
  <cols>
    <col min="1" max="1" width="1.125" style="76" customWidth="1"/>
    <col min="2" max="8" width="8.625" style="76"/>
    <col min="9" max="10" width="4.375" style="76" customWidth="1"/>
    <col min="11" max="11" width="11.625" style="76" customWidth="1"/>
    <col min="12" max="12" width="8.625" style="76" hidden="1" customWidth="1"/>
    <col min="13" max="13" width="8.125" style="76" hidden="1" customWidth="1"/>
    <col min="14" max="14" width="8.625" style="76" hidden="1" customWidth="1"/>
    <col min="15" max="15" width="7.125" style="76" hidden="1" customWidth="1"/>
    <col min="16" max="20" width="8.625" style="76" hidden="1" customWidth="1"/>
    <col min="21" max="21" width="3.875" style="76" customWidth="1"/>
    <col min="22" max="22" width="8.125" style="76" customWidth="1"/>
    <col min="23" max="23" width="2.875" style="76" customWidth="1"/>
    <col min="24" max="16384" width="8.625" style="76"/>
  </cols>
  <sheetData>
    <row r="1" spans="2:19">
      <c r="B1" s="80"/>
      <c r="C1" s="87"/>
      <c r="D1" s="87"/>
      <c r="E1" s="87"/>
      <c r="F1" s="87"/>
      <c r="G1" s="87"/>
      <c r="H1" s="87"/>
      <c r="I1" s="87"/>
      <c r="J1" s="87"/>
      <c r="K1" s="87"/>
      <c r="L1" s="87"/>
      <c r="M1" s="87"/>
      <c r="N1" s="87"/>
      <c r="O1" s="87"/>
      <c r="P1" s="87"/>
      <c r="Q1" s="87"/>
      <c r="R1" s="87"/>
      <c r="S1" s="87"/>
    </row>
    <row r="2" spans="2:19">
      <c r="B2" s="275" t="s">
        <v>59</v>
      </c>
      <c r="C2" s="276"/>
      <c r="D2" s="276"/>
      <c r="E2" s="276"/>
      <c r="F2" s="276"/>
      <c r="G2" s="276"/>
      <c r="H2" s="276"/>
      <c r="I2" s="276"/>
      <c r="J2" s="276"/>
      <c r="K2" s="276"/>
      <c r="L2" s="276"/>
      <c r="M2" s="276"/>
      <c r="N2" s="276"/>
      <c r="O2" s="276"/>
      <c r="P2" s="276"/>
      <c r="Q2" s="276"/>
      <c r="R2" s="276"/>
      <c r="S2" s="276"/>
    </row>
    <row r="3" spans="2:19">
      <c r="B3" s="89"/>
      <c r="C3" s="87"/>
      <c r="D3" s="87"/>
      <c r="E3" s="87"/>
      <c r="F3" s="87"/>
      <c r="G3" s="87"/>
      <c r="H3" s="87"/>
      <c r="I3" s="87"/>
      <c r="J3" s="87"/>
      <c r="K3" s="87"/>
      <c r="L3" s="87"/>
      <c r="M3" s="87"/>
      <c r="N3" s="87"/>
      <c r="O3" s="87"/>
      <c r="P3" s="87"/>
      <c r="Q3" s="87"/>
      <c r="R3" s="87"/>
      <c r="S3" s="87"/>
    </row>
    <row r="4" spans="2:19" ht="18" customHeight="1">
      <c r="B4" s="283" t="s">
        <v>60</v>
      </c>
      <c r="C4" s="283"/>
      <c r="D4" s="283"/>
      <c r="E4" s="283"/>
      <c r="F4" s="283"/>
      <c r="G4" s="283"/>
      <c r="H4" s="283"/>
      <c r="I4" s="283"/>
      <c r="J4" s="283"/>
      <c r="K4" s="283"/>
      <c r="L4" s="87"/>
      <c r="M4" s="87"/>
      <c r="N4" s="87"/>
      <c r="O4" s="87"/>
      <c r="P4" s="87"/>
      <c r="Q4" s="87"/>
      <c r="R4" s="87"/>
      <c r="S4" s="87"/>
    </row>
    <row r="5" spans="2:19" ht="18" customHeight="1">
      <c r="B5" s="284" t="s">
        <v>61</v>
      </c>
      <c r="C5" s="284"/>
      <c r="D5" s="284"/>
      <c r="E5" s="284"/>
      <c r="F5" s="284"/>
      <c r="G5" s="284"/>
      <c r="H5" s="284"/>
      <c r="I5" s="284"/>
      <c r="J5" s="284"/>
      <c r="K5" s="284"/>
      <c r="L5" s="87"/>
      <c r="M5" s="87"/>
      <c r="N5" s="87"/>
      <c r="O5" s="87"/>
      <c r="P5" s="87"/>
      <c r="Q5" s="87"/>
      <c r="R5" s="87"/>
      <c r="S5" s="87"/>
    </row>
    <row r="6" spans="2:19" ht="18" customHeight="1">
      <c r="B6" s="277" t="s">
        <v>62</v>
      </c>
      <c r="C6" s="278"/>
      <c r="D6" s="278"/>
      <c r="E6" s="278"/>
      <c r="F6" s="278"/>
      <c r="G6" s="278"/>
      <c r="H6" s="278"/>
      <c r="I6" s="278"/>
      <c r="J6" s="278"/>
      <c r="K6" s="278"/>
      <c r="L6" s="278"/>
      <c r="M6" s="278"/>
      <c r="N6" s="278"/>
      <c r="O6" s="278"/>
      <c r="P6" s="278"/>
      <c r="Q6" s="278"/>
      <c r="R6" s="278"/>
      <c r="S6" s="278"/>
    </row>
    <row r="7" spans="2:19">
      <c r="B7" s="89"/>
      <c r="C7" s="87"/>
      <c r="D7" s="87"/>
      <c r="E7" s="87"/>
      <c r="F7" s="87"/>
      <c r="G7" s="87"/>
      <c r="H7" s="87"/>
      <c r="I7" s="87"/>
      <c r="J7" s="87"/>
      <c r="K7" s="87"/>
      <c r="L7" s="87"/>
      <c r="M7" s="87"/>
      <c r="N7" s="87"/>
      <c r="O7" s="87"/>
      <c r="P7" s="87"/>
      <c r="Q7" s="87"/>
      <c r="R7" s="87"/>
      <c r="S7" s="87"/>
    </row>
    <row r="8" spans="2:19">
      <c r="B8" s="77" t="s">
        <v>63</v>
      </c>
      <c r="C8" s="87"/>
      <c r="D8" s="87"/>
      <c r="E8" s="87"/>
      <c r="F8" s="87"/>
      <c r="G8" s="87"/>
      <c r="H8" s="87"/>
      <c r="I8" s="87"/>
      <c r="J8" s="87"/>
      <c r="K8" s="87"/>
      <c r="L8" s="87"/>
      <c r="M8" s="87"/>
      <c r="N8" s="87"/>
      <c r="O8" s="87"/>
      <c r="P8" s="87"/>
      <c r="Q8" s="87"/>
      <c r="R8" s="87"/>
      <c r="S8" s="87"/>
    </row>
    <row r="9" spans="2:19" ht="41.45" customHeight="1">
      <c r="B9" s="272"/>
      <c r="C9" s="272"/>
      <c r="D9" s="272"/>
      <c r="E9" s="272"/>
      <c r="F9" s="272"/>
      <c r="G9" s="272"/>
      <c r="H9" s="272"/>
      <c r="I9" s="272"/>
      <c r="J9" s="272"/>
      <c r="K9" s="87"/>
      <c r="L9" s="87"/>
      <c r="M9" s="87"/>
      <c r="N9" s="87"/>
      <c r="O9" s="87"/>
      <c r="P9" s="87"/>
      <c r="Q9" s="87"/>
      <c r="R9" s="87"/>
      <c r="S9" s="87"/>
    </row>
    <row r="10" spans="2:19">
      <c r="B10" s="285" t="s">
        <v>64</v>
      </c>
      <c r="C10" s="285"/>
      <c r="D10" s="285"/>
      <c r="E10" s="285"/>
      <c r="F10" s="285"/>
      <c r="G10" s="285"/>
      <c r="H10" s="285"/>
      <c r="I10" s="285"/>
      <c r="J10" s="285"/>
      <c r="K10" s="285"/>
      <c r="L10" s="87"/>
      <c r="M10" s="87"/>
      <c r="N10" s="87"/>
      <c r="O10" s="87"/>
      <c r="P10" s="87"/>
      <c r="Q10" s="87"/>
      <c r="R10" s="87"/>
      <c r="S10" s="87"/>
    </row>
    <row r="11" spans="2:19" ht="18" customHeight="1">
      <c r="B11" s="279" t="s">
        <v>65</v>
      </c>
      <c r="C11" s="278"/>
      <c r="D11" s="278"/>
      <c r="E11" s="278"/>
      <c r="F11" s="278"/>
      <c r="G11" s="278"/>
      <c r="H11" s="278"/>
      <c r="I11" s="278"/>
      <c r="J11" s="278"/>
      <c r="K11" s="278"/>
      <c r="L11" s="278"/>
      <c r="M11" s="278"/>
      <c r="N11" s="278"/>
      <c r="O11" s="278"/>
      <c r="P11" s="278"/>
      <c r="Q11" s="278"/>
      <c r="R11" s="278"/>
      <c r="S11" s="278"/>
    </row>
    <row r="12" spans="2:19">
      <c r="B12" s="89"/>
      <c r="C12" s="87"/>
      <c r="D12" s="87"/>
      <c r="E12" s="87"/>
      <c r="F12" s="87"/>
      <c r="G12" s="87"/>
      <c r="H12" s="87"/>
      <c r="I12" s="87"/>
      <c r="J12" s="87"/>
      <c r="K12" s="87"/>
      <c r="L12" s="87"/>
      <c r="M12" s="87"/>
      <c r="N12" s="87"/>
      <c r="O12" s="87"/>
      <c r="P12" s="87"/>
      <c r="Q12" s="87"/>
      <c r="R12" s="87"/>
      <c r="S12" s="87"/>
    </row>
    <row r="13" spans="2:19">
      <c r="B13" s="77" t="s">
        <v>66</v>
      </c>
      <c r="C13" s="87"/>
      <c r="D13" s="87"/>
      <c r="E13" s="87"/>
      <c r="F13" s="87"/>
      <c r="G13" s="87"/>
      <c r="H13" s="87"/>
      <c r="I13" s="87"/>
      <c r="J13" s="87"/>
      <c r="K13" s="87"/>
      <c r="L13" s="87"/>
      <c r="M13" s="87"/>
      <c r="N13" s="87"/>
      <c r="O13" s="87"/>
      <c r="P13" s="87"/>
      <c r="Q13" s="87"/>
      <c r="R13" s="87"/>
      <c r="S13" s="87"/>
    </row>
    <row r="14" spans="2:19">
      <c r="B14" s="279" t="s">
        <v>67</v>
      </c>
      <c r="C14" s="278"/>
      <c r="D14" s="278"/>
      <c r="E14" s="278"/>
      <c r="F14" s="278"/>
      <c r="G14" s="278"/>
      <c r="H14" s="278"/>
      <c r="I14" s="278"/>
      <c r="J14" s="278"/>
      <c r="K14" s="278"/>
      <c r="L14" s="278"/>
      <c r="M14" s="278"/>
      <c r="N14" s="278"/>
      <c r="O14" s="278"/>
      <c r="P14" s="278"/>
      <c r="Q14" s="278"/>
      <c r="R14" s="278"/>
      <c r="S14" s="278"/>
    </row>
    <row r="15" spans="2:19">
      <c r="B15" s="90"/>
      <c r="C15" s="87"/>
      <c r="D15" s="87"/>
      <c r="E15" s="87"/>
      <c r="F15" s="87"/>
      <c r="G15" s="87"/>
      <c r="H15" s="87"/>
      <c r="I15" s="87"/>
      <c r="J15" s="87"/>
      <c r="K15" s="87"/>
      <c r="L15" s="87"/>
      <c r="M15" s="87"/>
      <c r="N15" s="87"/>
      <c r="O15" s="87"/>
      <c r="P15" s="87"/>
      <c r="Q15" s="87"/>
      <c r="R15" s="87"/>
      <c r="S15" s="87"/>
    </row>
    <row r="16" spans="2:19">
      <c r="B16" s="280" t="s">
        <v>68</v>
      </c>
      <c r="C16" s="278"/>
      <c r="D16" s="278"/>
      <c r="E16" s="278"/>
      <c r="F16" s="278"/>
      <c r="G16" s="278"/>
      <c r="H16" s="278"/>
      <c r="I16" s="278"/>
      <c r="J16" s="278"/>
      <c r="K16" s="278"/>
      <c r="L16" s="278"/>
      <c r="M16" s="278"/>
      <c r="N16" s="278"/>
      <c r="O16" s="278"/>
      <c r="P16" s="278"/>
      <c r="Q16" s="278"/>
      <c r="R16" s="278"/>
      <c r="S16" s="278"/>
    </row>
    <row r="17" spans="2:19">
      <c r="B17" s="279" t="s">
        <v>69</v>
      </c>
      <c r="C17" s="278"/>
      <c r="D17" s="278"/>
      <c r="E17" s="278"/>
      <c r="F17" s="278"/>
      <c r="G17" s="278"/>
      <c r="H17" s="278"/>
      <c r="I17" s="278"/>
      <c r="J17" s="278"/>
      <c r="K17" s="278"/>
      <c r="L17" s="278"/>
      <c r="M17" s="278"/>
      <c r="N17" s="278"/>
      <c r="O17" s="278"/>
      <c r="P17" s="278"/>
      <c r="Q17" s="278"/>
      <c r="R17" s="278"/>
      <c r="S17" s="278"/>
    </row>
    <row r="18" spans="2:19">
      <c r="B18" s="279" t="s">
        <v>70</v>
      </c>
      <c r="C18" s="278"/>
      <c r="D18" s="278"/>
      <c r="E18" s="278"/>
      <c r="F18" s="278"/>
      <c r="G18" s="278"/>
      <c r="H18" s="278"/>
      <c r="I18" s="278"/>
      <c r="J18" s="278"/>
      <c r="K18" s="278"/>
      <c r="L18" s="278"/>
      <c r="M18" s="278"/>
      <c r="N18" s="278"/>
      <c r="O18" s="278"/>
      <c r="P18" s="278"/>
      <c r="Q18" s="278"/>
      <c r="R18" s="278"/>
      <c r="S18" s="278"/>
    </row>
    <row r="19" spans="2:19" ht="18.600000000000001" customHeight="1">
      <c r="B19" s="273" t="s">
        <v>71</v>
      </c>
      <c r="C19" s="273"/>
      <c r="D19" s="273"/>
      <c r="E19" s="273"/>
      <c r="F19" s="273"/>
      <c r="G19" s="273"/>
      <c r="H19" s="273"/>
      <c r="I19" s="273"/>
      <c r="J19" s="273"/>
      <c r="K19" s="273"/>
      <c r="L19" s="273"/>
      <c r="M19" s="273"/>
      <c r="N19" s="273"/>
      <c r="O19" s="273"/>
      <c r="P19" s="273"/>
      <c r="Q19" s="273"/>
      <c r="R19" s="273"/>
      <c r="S19" s="273"/>
    </row>
    <row r="20" spans="2:19" ht="18.600000000000001" customHeight="1">
      <c r="B20" s="273" t="s">
        <v>72</v>
      </c>
      <c r="C20" s="273"/>
      <c r="D20" s="273"/>
      <c r="E20" s="273"/>
      <c r="F20" s="273"/>
      <c r="G20" s="273"/>
      <c r="H20" s="273"/>
      <c r="I20" s="273"/>
      <c r="J20" s="273"/>
      <c r="K20" s="273"/>
      <c r="L20" s="85"/>
      <c r="M20" s="85"/>
      <c r="N20" s="85"/>
      <c r="O20" s="85"/>
      <c r="P20" s="85"/>
      <c r="Q20" s="85"/>
      <c r="R20" s="85"/>
      <c r="S20" s="85"/>
    </row>
    <row r="21" spans="2:19" ht="18" customHeight="1">
      <c r="B21" s="273" t="s">
        <v>73</v>
      </c>
      <c r="C21" s="274"/>
      <c r="D21" s="274"/>
      <c r="E21" s="274"/>
      <c r="F21" s="274"/>
      <c r="G21" s="274"/>
      <c r="H21" s="274"/>
      <c r="I21" s="274"/>
      <c r="J21" s="274"/>
      <c r="K21" s="274"/>
      <c r="L21" s="274"/>
      <c r="M21" s="274"/>
      <c r="N21" s="274"/>
      <c r="O21" s="274"/>
      <c r="P21" s="274"/>
      <c r="Q21" s="274"/>
      <c r="R21" s="274"/>
      <c r="S21" s="274"/>
    </row>
    <row r="22" spans="2:19">
      <c r="B22" s="281" t="s">
        <v>74</v>
      </c>
      <c r="C22" s="278"/>
      <c r="D22" s="278"/>
      <c r="E22" s="278"/>
      <c r="F22" s="278"/>
      <c r="G22" s="278"/>
      <c r="H22" s="278"/>
      <c r="I22" s="278"/>
      <c r="J22" s="278"/>
      <c r="K22" s="278"/>
      <c r="L22" s="278"/>
      <c r="M22" s="278"/>
      <c r="N22" s="278"/>
      <c r="O22" s="278"/>
      <c r="P22" s="278"/>
      <c r="Q22" s="278"/>
      <c r="R22" s="278"/>
      <c r="S22" s="278"/>
    </row>
    <row r="23" spans="2:19">
      <c r="B23" s="282" t="s">
        <v>75</v>
      </c>
      <c r="C23" s="278"/>
      <c r="D23" s="278"/>
      <c r="E23" s="278"/>
      <c r="F23" s="278"/>
      <c r="G23" s="278"/>
      <c r="H23" s="278"/>
      <c r="I23" s="278"/>
      <c r="J23" s="278"/>
      <c r="K23" s="278"/>
      <c r="L23" s="278"/>
      <c r="M23" s="278"/>
      <c r="N23" s="278"/>
      <c r="O23" s="278"/>
      <c r="P23" s="278"/>
      <c r="Q23" s="278"/>
      <c r="R23" s="278"/>
      <c r="S23" s="278"/>
    </row>
    <row r="24" spans="2:19" ht="14.45" customHeight="1">
      <c r="B24" s="273" t="s">
        <v>76</v>
      </c>
      <c r="C24" s="274"/>
      <c r="D24" s="274"/>
      <c r="E24" s="274"/>
      <c r="F24" s="274"/>
      <c r="G24" s="274"/>
      <c r="H24" s="274"/>
      <c r="I24" s="274"/>
      <c r="J24" s="274"/>
      <c r="K24" s="274"/>
      <c r="L24" s="274"/>
      <c r="M24" s="274"/>
      <c r="N24" s="274"/>
      <c r="O24" s="274"/>
      <c r="P24" s="274"/>
      <c r="Q24" s="274"/>
      <c r="R24" s="274"/>
      <c r="S24" s="274"/>
    </row>
    <row r="25" spans="2:19" ht="13.5" customHeight="1">
      <c r="B25" s="281" t="s">
        <v>77</v>
      </c>
      <c r="C25" s="281"/>
      <c r="D25" s="281"/>
      <c r="E25" s="281"/>
      <c r="F25" s="281"/>
      <c r="G25" s="281"/>
      <c r="H25" s="281"/>
      <c r="I25" s="281"/>
      <c r="J25" s="281"/>
      <c r="K25" s="281"/>
      <c r="L25" s="87"/>
      <c r="M25" s="87"/>
      <c r="N25" s="87"/>
      <c r="O25" s="87"/>
      <c r="P25" s="87"/>
      <c r="Q25" s="87"/>
      <c r="R25" s="87"/>
      <c r="S25" s="87"/>
    </row>
    <row r="26" spans="2:19" ht="20.45" customHeight="1">
      <c r="B26" s="281" t="s">
        <v>78</v>
      </c>
      <c r="C26" s="278"/>
      <c r="D26" s="278"/>
      <c r="E26" s="278"/>
      <c r="F26" s="278"/>
      <c r="G26" s="278"/>
      <c r="H26" s="278"/>
      <c r="I26" s="278"/>
      <c r="J26" s="278"/>
      <c r="K26" s="278"/>
      <c r="L26" s="278"/>
      <c r="M26" s="278"/>
      <c r="N26" s="278"/>
      <c r="O26" s="278"/>
      <c r="P26" s="278"/>
      <c r="Q26" s="278"/>
      <c r="R26" s="278"/>
      <c r="S26" s="278"/>
    </row>
    <row r="27" spans="2:19" ht="16.5" customHeight="1">
      <c r="B27" s="273" t="s">
        <v>79</v>
      </c>
      <c r="C27" s="274"/>
      <c r="D27" s="274"/>
      <c r="E27" s="274"/>
      <c r="F27" s="274"/>
      <c r="G27" s="274"/>
      <c r="H27" s="274"/>
      <c r="I27" s="274"/>
      <c r="J27" s="274"/>
      <c r="K27" s="274"/>
      <c r="L27" s="274"/>
      <c r="M27" s="274"/>
      <c r="N27" s="274"/>
      <c r="O27" s="274"/>
      <c r="P27" s="274"/>
      <c r="Q27" s="274"/>
      <c r="R27" s="274"/>
      <c r="S27" s="274"/>
    </row>
    <row r="28" spans="2:19" ht="14.45" customHeight="1">
      <c r="B28" s="281" t="s">
        <v>80</v>
      </c>
      <c r="C28" s="281"/>
      <c r="D28" s="281"/>
      <c r="E28" s="281"/>
      <c r="F28" s="281"/>
      <c r="G28" s="281"/>
      <c r="H28" s="281"/>
      <c r="I28" s="281"/>
      <c r="J28" s="281"/>
      <c r="K28" s="281"/>
      <c r="L28" s="87"/>
      <c r="M28" s="87"/>
      <c r="N28" s="87"/>
      <c r="O28" s="87"/>
      <c r="P28" s="87"/>
      <c r="Q28" s="87"/>
      <c r="R28" s="87"/>
      <c r="S28" s="87"/>
    </row>
    <row r="29" spans="2:19">
      <c r="B29" s="286" t="s">
        <v>81</v>
      </c>
      <c r="C29" s="278"/>
      <c r="D29" s="278"/>
      <c r="E29" s="278"/>
      <c r="F29" s="278"/>
      <c r="G29" s="278"/>
      <c r="H29" s="278"/>
      <c r="I29" s="278"/>
      <c r="J29" s="278"/>
      <c r="K29" s="278"/>
      <c r="L29" s="278"/>
      <c r="M29" s="278"/>
      <c r="N29" s="278"/>
      <c r="O29" s="278"/>
      <c r="P29" s="278"/>
      <c r="Q29" s="278"/>
      <c r="R29" s="278"/>
      <c r="S29" s="278"/>
    </row>
    <row r="30" spans="2:19">
      <c r="B30" s="90"/>
      <c r="C30" s="87"/>
      <c r="D30" s="87"/>
      <c r="E30" s="87"/>
      <c r="F30" s="87"/>
      <c r="G30" s="87"/>
      <c r="H30" s="87"/>
      <c r="I30" s="87"/>
      <c r="J30" s="87"/>
      <c r="K30" s="87"/>
      <c r="L30" s="87"/>
      <c r="M30" s="87"/>
      <c r="N30" s="87"/>
      <c r="O30" s="87"/>
      <c r="P30" s="87"/>
      <c r="Q30" s="87"/>
      <c r="R30" s="87"/>
      <c r="S30" s="87"/>
    </row>
    <row r="31" spans="2:19">
      <c r="B31" s="280" t="s">
        <v>82</v>
      </c>
      <c r="C31" s="278"/>
      <c r="D31" s="278"/>
      <c r="E31" s="278"/>
      <c r="F31" s="278"/>
      <c r="G31" s="278"/>
      <c r="H31" s="278"/>
      <c r="I31" s="278"/>
      <c r="J31" s="278"/>
      <c r="K31" s="278"/>
      <c r="L31" s="278"/>
      <c r="M31" s="278"/>
      <c r="N31" s="278"/>
      <c r="O31" s="278"/>
      <c r="P31" s="278"/>
      <c r="Q31" s="278"/>
      <c r="R31" s="278"/>
      <c r="S31" s="278"/>
    </row>
    <row r="32" spans="2:19">
      <c r="B32" s="279" t="s">
        <v>83</v>
      </c>
      <c r="C32" s="279"/>
      <c r="D32" s="279"/>
      <c r="E32" s="279"/>
      <c r="F32" s="279"/>
      <c r="G32" s="279"/>
      <c r="H32" s="279"/>
      <c r="I32" s="279"/>
      <c r="J32" s="279"/>
      <c r="K32" s="279"/>
      <c r="L32" s="87"/>
      <c r="M32" s="87"/>
      <c r="N32" s="87"/>
      <c r="O32" s="87"/>
      <c r="P32" s="87"/>
      <c r="Q32" s="87"/>
      <c r="R32" s="87"/>
      <c r="S32" s="87"/>
    </row>
    <row r="33" spans="2:19" ht="17.100000000000001" customHeight="1">
      <c r="B33" s="273" t="s">
        <v>84</v>
      </c>
      <c r="C33" s="274"/>
      <c r="D33" s="274"/>
      <c r="E33" s="274"/>
      <c r="F33" s="274"/>
      <c r="G33" s="274"/>
      <c r="H33" s="274"/>
      <c r="I33" s="274"/>
      <c r="J33" s="274"/>
      <c r="K33" s="274"/>
      <c r="L33" s="274"/>
      <c r="M33" s="274"/>
      <c r="N33" s="274"/>
      <c r="O33" s="274"/>
      <c r="P33" s="274"/>
      <c r="Q33" s="274"/>
      <c r="R33" s="274"/>
      <c r="S33" s="274"/>
    </row>
    <row r="34" spans="2:19" ht="15" customHeight="1">
      <c r="B34" s="273" t="s">
        <v>85</v>
      </c>
      <c r="C34" s="273"/>
      <c r="D34" s="273"/>
      <c r="E34" s="273"/>
      <c r="F34" s="273"/>
      <c r="G34" s="273"/>
      <c r="H34" s="273"/>
      <c r="I34" s="273"/>
      <c r="J34" s="273"/>
      <c r="K34" s="273"/>
      <c r="L34" s="86"/>
      <c r="M34" s="86"/>
      <c r="N34" s="86"/>
      <c r="O34" s="86"/>
      <c r="P34" s="86"/>
      <c r="Q34" s="86"/>
      <c r="R34" s="86"/>
      <c r="S34" s="86"/>
    </row>
    <row r="35" spans="2:19" ht="17.100000000000001" customHeight="1">
      <c r="B35" s="273" t="s">
        <v>86</v>
      </c>
      <c r="C35" s="273"/>
      <c r="D35" s="273"/>
      <c r="E35" s="273"/>
      <c r="F35" s="273"/>
      <c r="G35" s="273"/>
      <c r="H35" s="273"/>
      <c r="I35" s="273"/>
      <c r="J35" s="273"/>
      <c r="K35" s="273"/>
      <c r="L35" s="86"/>
      <c r="M35" s="86"/>
      <c r="N35" s="86"/>
      <c r="O35" s="86"/>
      <c r="P35" s="86"/>
      <c r="Q35" s="86"/>
      <c r="R35" s="86"/>
      <c r="S35" s="86"/>
    </row>
    <row r="36" spans="2:19" ht="17.100000000000001" customHeight="1">
      <c r="B36" s="273" t="s">
        <v>87</v>
      </c>
      <c r="C36" s="273"/>
      <c r="D36" s="273"/>
      <c r="E36" s="273"/>
      <c r="F36" s="273"/>
      <c r="G36" s="273"/>
      <c r="H36" s="273"/>
      <c r="I36" s="273"/>
      <c r="J36" s="273"/>
      <c r="K36" s="273"/>
      <c r="L36" s="86"/>
      <c r="M36" s="86"/>
      <c r="N36" s="86"/>
      <c r="O36" s="86"/>
      <c r="P36" s="86"/>
      <c r="Q36" s="86"/>
      <c r="R36" s="86"/>
      <c r="S36" s="86"/>
    </row>
    <row r="37" spans="2:19" ht="15.95" customHeight="1">
      <c r="B37" s="273" t="s">
        <v>88</v>
      </c>
      <c r="C37" s="274"/>
      <c r="D37" s="274"/>
      <c r="E37" s="274"/>
      <c r="F37" s="274"/>
      <c r="G37" s="274"/>
      <c r="H37" s="274"/>
      <c r="I37" s="274"/>
      <c r="J37" s="274"/>
      <c r="K37" s="274"/>
      <c r="L37" s="274"/>
      <c r="M37" s="274"/>
      <c r="N37" s="274"/>
      <c r="O37" s="274"/>
      <c r="P37" s="274"/>
      <c r="Q37" s="274"/>
      <c r="R37" s="274"/>
      <c r="S37" s="274"/>
    </row>
    <row r="38" spans="2:19" ht="15.95" customHeight="1">
      <c r="B38" s="85"/>
      <c r="C38" s="86"/>
      <c r="D38" s="86"/>
      <c r="E38" s="86"/>
      <c r="F38" s="86"/>
      <c r="G38" s="86"/>
      <c r="H38" s="86"/>
      <c r="I38" s="86"/>
      <c r="J38" s="86"/>
      <c r="K38" s="86"/>
      <c r="L38" s="86"/>
      <c r="M38" s="86"/>
      <c r="N38" s="86"/>
      <c r="O38" s="86"/>
      <c r="P38" s="86"/>
      <c r="Q38" s="86"/>
      <c r="R38" s="86"/>
      <c r="S38" s="86"/>
    </row>
    <row r="39" spans="2:19" ht="21.95" customHeight="1">
      <c r="B39" s="287" t="s">
        <v>89</v>
      </c>
      <c r="C39" s="288"/>
      <c r="D39" s="288"/>
      <c r="E39" s="288"/>
      <c r="F39" s="288"/>
      <c r="G39" s="288"/>
      <c r="H39" s="288"/>
      <c r="I39" s="288"/>
      <c r="J39" s="288"/>
      <c r="K39" s="288"/>
      <c r="L39" s="288"/>
      <c r="M39" s="288"/>
      <c r="N39" s="288"/>
      <c r="O39" s="288"/>
      <c r="P39" s="288"/>
      <c r="Q39" s="288"/>
      <c r="R39" s="288"/>
      <c r="S39" s="288"/>
    </row>
    <row r="40" spans="2:19" ht="36.6" customHeight="1">
      <c r="B40" s="289" t="s">
        <v>90</v>
      </c>
      <c r="C40" s="288"/>
      <c r="D40" s="288"/>
      <c r="E40" s="288"/>
      <c r="F40" s="288"/>
      <c r="G40" s="288"/>
      <c r="H40" s="288"/>
      <c r="I40" s="288"/>
      <c r="J40" s="288"/>
      <c r="K40" s="288"/>
      <c r="L40" s="288"/>
      <c r="M40" s="288"/>
      <c r="N40" s="288"/>
      <c r="O40" s="288"/>
      <c r="P40" s="288"/>
      <c r="Q40" s="288"/>
      <c r="R40" s="288"/>
      <c r="S40" s="288"/>
    </row>
    <row r="41" spans="2:19">
      <c r="B41" s="90"/>
      <c r="C41" s="87"/>
      <c r="D41" s="87"/>
      <c r="E41" s="87"/>
      <c r="F41" s="87"/>
      <c r="G41" s="87"/>
      <c r="H41" s="87"/>
      <c r="I41" s="87"/>
      <c r="J41" s="87"/>
      <c r="K41" s="87"/>
      <c r="L41" s="87"/>
      <c r="M41" s="87"/>
      <c r="N41" s="87"/>
      <c r="O41" s="87"/>
      <c r="P41" s="87"/>
      <c r="Q41" s="87"/>
      <c r="R41" s="87"/>
      <c r="S41" s="87"/>
    </row>
    <row r="42" spans="2:19">
      <c r="B42" s="280" t="s">
        <v>91</v>
      </c>
      <c r="C42" s="278"/>
      <c r="D42" s="278"/>
      <c r="E42" s="278"/>
      <c r="F42" s="278"/>
      <c r="G42" s="278"/>
      <c r="H42" s="278"/>
      <c r="I42" s="278"/>
      <c r="J42" s="278"/>
      <c r="K42" s="278"/>
      <c r="L42" s="278"/>
      <c r="M42" s="278"/>
      <c r="N42" s="278"/>
      <c r="O42" s="278"/>
      <c r="P42" s="278"/>
      <c r="Q42" s="278"/>
      <c r="R42" s="278"/>
      <c r="S42" s="278"/>
    </row>
    <row r="43" spans="2:19">
      <c r="B43" s="279" t="s">
        <v>92</v>
      </c>
      <c r="C43" s="278"/>
      <c r="D43" s="278"/>
      <c r="E43" s="278"/>
      <c r="F43" s="278"/>
      <c r="G43" s="278"/>
      <c r="H43" s="278"/>
      <c r="I43" s="278"/>
      <c r="J43" s="278"/>
      <c r="K43" s="278"/>
      <c r="L43" s="278"/>
      <c r="M43" s="278"/>
      <c r="N43" s="278"/>
      <c r="O43" s="278"/>
      <c r="P43" s="278"/>
      <c r="Q43" s="278"/>
      <c r="R43" s="278"/>
      <c r="S43" s="278"/>
    </row>
    <row r="44" spans="2:19">
      <c r="B44" s="90"/>
      <c r="C44" s="87"/>
      <c r="D44" s="87"/>
      <c r="E44" s="87"/>
      <c r="F44" s="87"/>
      <c r="G44" s="87"/>
      <c r="H44" s="87"/>
      <c r="I44" s="87"/>
      <c r="J44" s="87"/>
      <c r="K44" s="87"/>
      <c r="L44" s="87"/>
      <c r="M44" s="87"/>
      <c r="N44" s="87"/>
      <c r="O44" s="87"/>
      <c r="P44" s="87"/>
      <c r="Q44" s="87"/>
      <c r="R44" s="87"/>
      <c r="S44" s="87"/>
    </row>
    <row r="45" spans="2:19">
      <c r="B45" s="280" t="s">
        <v>93</v>
      </c>
      <c r="C45" s="278"/>
      <c r="D45" s="278"/>
      <c r="E45" s="278"/>
      <c r="F45" s="278"/>
      <c r="G45" s="278"/>
      <c r="H45" s="278"/>
      <c r="I45" s="278"/>
      <c r="J45" s="278"/>
      <c r="K45" s="278"/>
      <c r="L45" s="278"/>
      <c r="M45" s="278"/>
      <c r="N45" s="278"/>
      <c r="O45" s="278"/>
      <c r="P45" s="278"/>
      <c r="Q45" s="278"/>
      <c r="R45" s="278"/>
      <c r="S45" s="278"/>
    </row>
    <row r="46" spans="2:19">
      <c r="B46" s="279" t="s">
        <v>94</v>
      </c>
      <c r="C46" s="279"/>
      <c r="D46" s="279"/>
      <c r="E46" s="279"/>
      <c r="F46" s="279"/>
      <c r="G46" s="279"/>
      <c r="H46" s="279"/>
      <c r="I46" s="279"/>
      <c r="J46" s="279"/>
      <c r="K46" s="279"/>
      <c r="L46" s="87"/>
      <c r="M46" s="87"/>
      <c r="N46" s="87"/>
      <c r="O46" s="87"/>
      <c r="P46" s="87"/>
      <c r="Q46" s="87"/>
      <c r="R46" s="87"/>
      <c r="S46" s="87"/>
    </row>
    <row r="47" spans="2:19" ht="14.1" customHeight="1">
      <c r="B47" s="279" t="s">
        <v>95</v>
      </c>
      <c r="C47" s="279"/>
      <c r="D47" s="279"/>
      <c r="E47" s="279"/>
      <c r="F47" s="279"/>
      <c r="G47" s="279"/>
      <c r="H47" s="279"/>
      <c r="I47" s="279"/>
      <c r="J47" s="279"/>
      <c r="K47" s="279"/>
      <c r="L47" s="87"/>
      <c r="M47" s="87"/>
      <c r="N47" s="87"/>
      <c r="O47" s="87"/>
      <c r="P47" s="87"/>
      <c r="Q47" s="87"/>
      <c r="R47" s="87"/>
      <c r="S47" s="87"/>
    </row>
    <row r="48" spans="2:19" ht="14.1" customHeight="1">
      <c r="B48" s="279" t="s">
        <v>96</v>
      </c>
      <c r="C48" s="279"/>
      <c r="D48" s="279"/>
      <c r="E48" s="279"/>
      <c r="F48" s="279"/>
      <c r="G48" s="279"/>
      <c r="H48" s="279"/>
      <c r="I48" s="279"/>
      <c r="J48" s="279"/>
      <c r="K48" s="279"/>
      <c r="L48" s="87"/>
      <c r="M48" s="87"/>
      <c r="N48" s="87"/>
      <c r="O48" s="87"/>
      <c r="P48" s="87"/>
      <c r="Q48" s="87"/>
      <c r="R48" s="87"/>
      <c r="S48" s="87"/>
    </row>
    <row r="49" spans="2:19" ht="15.6" customHeight="1">
      <c r="B49" s="273" t="s">
        <v>97</v>
      </c>
      <c r="C49" s="274"/>
      <c r="D49" s="274"/>
      <c r="E49" s="274"/>
      <c r="F49" s="274"/>
      <c r="G49" s="274"/>
      <c r="H49" s="274"/>
      <c r="I49" s="274"/>
      <c r="J49" s="274"/>
      <c r="K49" s="274"/>
      <c r="L49" s="274"/>
      <c r="M49" s="274"/>
      <c r="N49" s="274"/>
      <c r="O49" s="274"/>
      <c r="P49" s="274"/>
      <c r="Q49" s="274"/>
      <c r="R49" s="274"/>
      <c r="S49" s="274"/>
    </row>
    <row r="50" spans="2:19" ht="15.6" customHeight="1">
      <c r="B50" s="273" t="s">
        <v>98</v>
      </c>
      <c r="C50" s="274"/>
      <c r="D50" s="274"/>
      <c r="E50" s="274"/>
      <c r="F50" s="274"/>
      <c r="G50" s="274"/>
      <c r="H50" s="274"/>
      <c r="I50" s="274"/>
      <c r="J50" s="274"/>
      <c r="K50" s="274"/>
      <c r="L50" s="274"/>
      <c r="M50" s="274"/>
      <c r="N50" s="274"/>
      <c r="O50" s="274"/>
      <c r="P50" s="274"/>
      <c r="Q50" s="274"/>
      <c r="R50" s="274"/>
      <c r="S50" s="274"/>
    </row>
    <row r="51" spans="2:19" ht="14.45" customHeight="1">
      <c r="B51" s="279" t="s">
        <v>99</v>
      </c>
      <c r="C51" s="279"/>
      <c r="D51" s="279"/>
      <c r="E51" s="279"/>
      <c r="F51" s="279"/>
      <c r="G51" s="279"/>
      <c r="H51" s="279"/>
      <c r="I51" s="279"/>
      <c r="J51" s="279"/>
      <c r="K51" s="279"/>
      <c r="L51" s="87"/>
      <c r="M51" s="87"/>
      <c r="N51" s="87"/>
      <c r="O51" s="87"/>
      <c r="P51" s="87"/>
      <c r="Q51" s="87"/>
      <c r="R51" s="87"/>
      <c r="S51" s="87"/>
    </row>
    <row r="52" spans="2:19" ht="14.45" customHeight="1">
      <c r="B52" s="88"/>
      <c r="C52" s="88"/>
      <c r="D52" s="88"/>
      <c r="E52" s="88"/>
      <c r="F52" s="88"/>
      <c r="G52" s="88"/>
      <c r="H52" s="88"/>
      <c r="I52" s="88"/>
      <c r="J52" s="88"/>
      <c r="K52" s="88"/>
      <c r="L52" s="87"/>
      <c r="M52" s="87"/>
      <c r="N52" s="87"/>
      <c r="O52" s="87"/>
      <c r="P52" s="87"/>
      <c r="Q52" s="87"/>
      <c r="R52" s="87"/>
      <c r="S52" s="87"/>
    </row>
    <row r="53" spans="2:19">
      <c r="B53" s="280" t="s">
        <v>100</v>
      </c>
      <c r="C53" s="278"/>
      <c r="D53" s="278"/>
      <c r="E53" s="278"/>
      <c r="F53" s="278"/>
      <c r="G53" s="278"/>
      <c r="H53" s="278"/>
      <c r="I53" s="278"/>
      <c r="J53" s="278"/>
      <c r="K53" s="278"/>
      <c r="L53" s="278"/>
      <c r="M53" s="278"/>
      <c r="N53" s="278"/>
      <c r="O53" s="278"/>
      <c r="P53" s="278"/>
      <c r="Q53" s="278"/>
      <c r="R53" s="278"/>
      <c r="S53" s="278"/>
    </row>
    <row r="54" spans="2:19">
      <c r="B54" s="279" t="s">
        <v>101</v>
      </c>
      <c r="C54" s="278"/>
      <c r="D54" s="278"/>
      <c r="E54" s="278"/>
      <c r="F54" s="278"/>
      <c r="G54" s="278"/>
      <c r="H54" s="278"/>
      <c r="I54" s="278"/>
      <c r="J54" s="278"/>
      <c r="K54" s="278"/>
      <c r="L54" s="278"/>
      <c r="M54" s="278"/>
      <c r="N54" s="278"/>
      <c r="O54" s="278"/>
      <c r="P54" s="278"/>
      <c r="Q54" s="278"/>
      <c r="R54" s="278"/>
      <c r="S54" s="278"/>
    </row>
    <row r="55" spans="2:19">
      <c r="B55" s="88"/>
      <c r="C55" s="87"/>
      <c r="D55" s="87"/>
      <c r="E55" s="87"/>
      <c r="F55" s="87"/>
      <c r="G55" s="87"/>
      <c r="H55" s="87"/>
      <c r="I55" s="87"/>
      <c r="J55" s="87"/>
      <c r="K55" s="87"/>
      <c r="L55" s="87"/>
      <c r="M55" s="87"/>
      <c r="N55" s="87"/>
      <c r="O55" s="87"/>
      <c r="P55" s="87"/>
      <c r="Q55" s="87"/>
      <c r="R55" s="87"/>
      <c r="S55" s="87"/>
    </row>
    <row r="56" spans="2:19">
      <c r="B56" s="280" t="s">
        <v>102</v>
      </c>
      <c r="C56" s="278"/>
      <c r="D56" s="278"/>
      <c r="E56" s="278"/>
      <c r="F56" s="278"/>
      <c r="G56" s="278"/>
      <c r="H56" s="278"/>
      <c r="I56" s="278"/>
      <c r="J56" s="278"/>
      <c r="K56" s="278"/>
      <c r="L56" s="278"/>
      <c r="M56" s="278"/>
      <c r="N56" s="278"/>
      <c r="O56" s="278"/>
      <c r="P56" s="278"/>
      <c r="Q56" s="278"/>
      <c r="R56" s="278"/>
      <c r="S56" s="278"/>
    </row>
    <row r="57" spans="2:19">
      <c r="B57" s="279" t="s">
        <v>103</v>
      </c>
      <c r="C57" s="278"/>
      <c r="D57" s="278"/>
      <c r="E57" s="278"/>
      <c r="F57" s="278"/>
      <c r="G57" s="278"/>
      <c r="H57" s="278"/>
      <c r="I57" s="278"/>
      <c r="J57" s="278"/>
      <c r="K57" s="278"/>
      <c r="L57" s="278"/>
      <c r="M57" s="278"/>
      <c r="N57" s="278"/>
      <c r="O57" s="278"/>
      <c r="P57" s="278"/>
      <c r="Q57" s="278"/>
      <c r="R57" s="278"/>
      <c r="S57" s="278"/>
    </row>
    <row r="58" spans="2:19" ht="18" customHeight="1">
      <c r="B58" s="273" t="s">
        <v>104</v>
      </c>
      <c r="C58" s="274"/>
      <c r="D58" s="274"/>
      <c r="E58" s="274"/>
      <c r="F58" s="274"/>
      <c r="G58" s="274"/>
      <c r="H58" s="274"/>
      <c r="I58" s="274"/>
      <c r="J58" s="274"/>
      <c r="K58" s="274"/>
      <c r="L58" s="274"/>
      <c r="M58" s="274"/>
      <c r="N58" s="274"/>
      <c r="O58" s="274"/>
      <c r="P58" s="274"/>
      <c r="Q58" s="274"/>
      <c r="R58" s="274"/>
      <c r="S58" s="274"/>
    </row>
    <row r="59" spans="2:19" ht="18" customHeight="1">
      <c r="B59" s="85" t="s">
        <v>105</v>
      </c>
      <c r="C59" s="86"/>
      <c r="D59" s="86"/>
      <c r="E59" s="86"/>
      <c r="F59" s="86"/>
      <c r="G59" s="86"/>
      <c r="H59" s="86"/>
      <c r="I59" s="86"/>
      <c r="J59" s="86"/>
      <c r="K59" s="86"/>
      <c r="L59" s="86"/>
      <c r="M59" s="86"/>
      <c r="N59" s="86"/>
      <c r="O59" s="86"/>
      <c r="P59" s="86"/>
      <c r="Q59" s="86"/>
      <c r="R59" s="86"/>
      <c r="S59" s="86"/>
    </row>
    <row r="60" spans="2:19">
      <c r="B60" s="81"/>
      <c r="C60" s="87"/>
      <c r="D60" s="87"/>
      <c r="E60" s="87"/>
      <c r="F60" s="87"/>
      <c r="G60" s="87"/>
      <c r="H60" s="87"/>
      <c r="I60" s="87"/>
      <c r="J60" s="87"/>
      <c r="K60" s="87"/>
      <c r="L60" s="87"/>
      <c r="M60" s="87"/>
      <c r="N60" s="87"/>
      <c r="O60" s="87"/>
      <c r="P60" s="87"/>
      <c r="Q60" s="87"/>
      <c r="R60" s="87"/>
      <c r="S60" s="87"/>
    </row>
    <row r="61" spans="2:19">
      <c r="B61" s="280" t="s">
        <v>106</v>
      </c>
      <c r="C61" s="278"/>
      <c r="D61" s="278"/>
      <c r="E61" s="278"/>
      <c r="F61" s="278"/>
      <c r="G61" s="278"/>
      <c r="H61" s="278"/>
      <c r="I61" s="278"/>
      <c r="J61" s="278"/>
      <c r="K61" s="278"/>
      <c r="L61" s="278"/>
      <c r="M61" s="278"/>
      <c r="N61" s="278"/>
      <c r="O61" s="278"/>
      <c r="P61" s="278"/>
      <c r="Q61" s="278"/>
      <c r="R61" s="278"/>
      <c r="S61" s="278"/>
    </row>
    <row r="62" spans="2:19">
      <c r="B62" s="279" t="s">
        <v>107</v>
      </c>
      <c r="C62" s="278"/>
      <c r="D62" s="278"/>
      <c r="E62" s="278"/>
      <c r="F62" s="278"/>
      <c r="G62" s="278"/>
      <c r="H62" s="278"/>
      <c r="I62" s="278"/>
      <c r="J62" s="278"/>
      <c r="K62" s="278"/>
      <c r="L62" s="278"/>
      <c r="M62" s="278"/>
      <c r="N62" s="278"/>
      <c r="O62" s="278"/>
      <c r="P62" s="278"/>
      <c r="Q62" s="278"/>
      <c r="R62" s="278"/>
      <c r="S62" s="278"/>
    </row>
    <row r="63" spans="2:19">
      <c r="B63" s="90"/>
      <c r="C63" s="87"/>
      <c r="D63" s="87"/>
      <c r="E63" s="87"/>
      <c r="F63" s="87"/>
      <c r="G63" s="87"/>
      <c r="H63" s="87"/>
      <c r="I63" s="87"/>
      <c r="J63" s="87"/>
      <c r="K63" s="87"/>
      <c r="L63" s="87"/>
      <c r="M63" s="87"/>
      <c r="N63" s="87"/>
      <c r="O63" s="87"/>
      <c r="P63" s="87"/>
      <c r="Q63" s="87"/>
      <c r="R63" s="87"/>
      <c r="S63" s="87"/>
    </row>
    <row r="64" spans="2:19">
      <c r="B64" s="280" t="s">
        <v>108</v>
      </c>
      <c r="C64" s="278"/>
      <c r="D64" s="278"/>
      <c r="E64" s="278"/>
      <c r="F64" s="278"/>
      <c r="G64" s="278"/>
      <c r="H64" s="278"/>
      <c r="I64" s="278"/>
      <c r="J64" s="278"/>
      <c r="K64" s="278"/>
      <c r="L64" s="278"/>
      <c r="M64" s="278"/>
      <c r="N64" s="278"/>
      <c r="O64" s="278"/>
      <c r="P64" s="278"/>
      <c r="Q64" s="278"/>
      <c r="R64" s="278"/>
      <c r="S64" s="278"/>
    </row>
    <row r="65" spans="1:21" ht="15.6" customHeight="1">
      <c r="B65" s="279" t="s">
        <v>109</v>
      </c>
      <c r="C65" s="278"/>
      <c r="D65" s="278"/>
      <c r="E65" s="278"/>
      <c r="F65" s="278"/>
      <c r="G65" s="278"/>
      <c r="H65" s="278"/>
      <c r="I65" s="278"/>
      <c r="J65" s="278"/>
      <c r="K65" s="278"/>
      <c r="L65" s="278"/>
      <c r="M65" s="278"/>
      <c r="N65" s="278"/>
      <c r="O65" s="278"/>
      <c r="P65" s="278"/>
      <c r="Q65" s="278"/>
      <c r="R65" s="278"/>
      <c r="S65" s="278"/>
    </row>
    <row r="66" spans="1:21" ht="17.100000000000001" customHeight="1">
      <c r="B66" s="273" t="s">
        <v>110</v>
      </c>
      <c r="C66" s="273"/>
      <c r="D66" s="273"/>
      <c r="E66" s="273"/>
      <c r="F66" s="273"/>
      <c r="G66" s="273"/>
      <c r="H66" s="273"/>
      <c r="I66" s="273"/>
      <c r="J66" s="273"/>
      <c r="K66" s="273"/>
      <c r="L66" s="87"/>
      <c r="M66" s="87"/>
      <c r="N66" s="87"/>
      <c r="O66" s="87"/>
      <c r="P66" s="87"/>
      <c r="Q66" s="87"/>
      <c r="R66" s="87"/>
      <c r="S66" s="87"/>
    </row>
    <row r="67" spans="1:21" ht="17.100000000000001" customHeight="1">
      <c r="B67" s="279" t="s">
        <v>111</v>
      </c>
      <c r="C67" s="278"/>
      <c r="D67" s="278"/>
      <c r="E67" s="278"/>
      <c r="F67" s="278"/>
      <c r="G67" s="278"/>
      <c r="H67" s="278"/>
      <c r="I67" s="278"/>
      <c r="J67" s="278"/>
      <c r="K67" s="278"/>
      <c r="L67" s="278"/>
      <c r="M67" s="278"/>
      <c r="N67" s="278"/>
      <c r="O67" s="278"/>
      <c r="P67" s="278"/>
      <c r="Q67" s="278"/>
      <c r="R67" s="278"/>
      <c r="S67" s="278"/>
    </row>
    <row r="68" spans="1:21" ht="17.100000000000001" customHeight="1">
      <c r="B68" s="279" t="s">
        <v>112</v>
      </c>
      <c r="C68" s="279"/>
      <c r="D68" s="279"/>
      <c r="E68" s="279"/>
      <c r="F68" s="279"/>
      <c r="G68" s="279"/>
      <c r="H68" s="279"/>
      <c r="I68" s="279"/>
      <c r="J68" s="279"/>
      <c r="K68" s="279"/>
      <c r="L68" s="87"/>
      <c r="M68" s="87"/>
      <c r="N68" s="87"/>
      <c r="O68" s="87"/>
      <c r="P68" s="87"/>
      <c r="Q68" s="87"/>
      <c r="R68" s="87"/>
      <c r="S68" s="87"/>
    </row>
    <row r="69" spans="1:21" ht="16.5" customHeight="1">
      <c r="B69" s="279" t="s">
        <v>113</v>
      </c>
      <c r="C69" s="279"/>
      <c r="D69" s="279"/>
      <c r="E69" s="279"/>
      <c r="F69" s="279"/>
      <c r="G69" s="279"/>
      <c r="H69" s="279"/>
      <c r="I69" s="279"/>
      <c r="J69" s="279"/>
      <c r="K69" s="279"/>
      <c r="L69" s="87"/>
      <c r="M69" s="87"/>
      <c r="N69" s="87"/>
      <c r="O69" s="87"/>
      <c r="P69" s="87"/>
      <c r="Q69" s="87"/>
      <c r="R69" s="87"/>
      <c r="S69" s="87"/>
    </row>
    <row r="70" spans="1:21" ht="15.95" customHeight="1">
      <c r="B70" s="273" t="s">
        <v>114</v>
      </c>
      <c r="C70" s="274"/>
      <c r="D70" s="274"/>
      <c r="E70" s="274"/>
      <c r="F70" s="274"/>
      <c r="G70" s="274"/>
      <c r="H70" s="274"/>
      <c r="I70" s="274"/>
      <c r="J70" s="274"/>
      <c r="K70" s="274"/>
      <c r="L70" s="274"/>
      <c r="M70" s="274"/>
      <c r="N70" s="274"/>
      <c r="O70" s="274"/>
      <c r="P70" s="274"/>
      <c r="Q70" s="274"/>
      <c r="R70" s="274"/>
      <c r="S70" s="274"/>
      <c r="T70" s="86"/>
      <c r="U70" s="86"/>
    </row>
    <row r="71" spans="1:21">
      <c r="B71" s="279" t="s">
        <v>115</v>
      </c>
      <c r="C71" s="278"/>
      <c r="D71" s="278"/>
      <c r="E71" s="278"/>
      <c r="F71" s="278"/>
      <c r="G71" s="278"/>
      <c r="H71" s="278"/>
      <c r="I71" s="278"/>
      <c r="J71" s="278"/>
      <c r="K71" s="278"/>
      <c r="L71" s="278"/>
      <c r="M71" s="278"/>
      <c r="N71" s="278"/>
      <c r="O71" s="278"/>
      <c r="P71" s="278"/>
      <c r="Q71" s="278"/>
      <c r="R71" s="278"/>
      <c r="S71" s="278"/>
    </row>
    <row r="72" spans="1:21">
      <c r="B72" s="77"/>
      <c r="C72" s="87"/>
      <c r="D72" s="87"/>
      <c r="E72" s="87"/>
      <c r="F72" s="87"/>
      <c r="G72" s="87"/>
      <c r="H72" s="87"/>
      <c r="I72" s="87"/>
      <c r="J72" s="87"/>
      <c r="K72" s="87"/>
      <c r="L72" s="87"/>
      <c r="M72" s="87"/>
      <c r="N72" s="87"/>
      <c r="O72" s="87"/>
      <c r="P72" s="87"/>
      <c r="Q72" s="87"/>
      <c r="R72" s="87"/>
      <c r="S72" s="87"/>
    </row>
    <row r="73" spans="1:21">
      <c r="B73" s="280" t="s">
        <v>116</v>
      </c>
      <c r="C73" s="278"/>
      <c r="D73" s="278"/>
      <c r="E73" s="278"/>
      <c r="F73" s="278"/>
      <c r="G73" s="278"/>
      <c r="H73" s="278"/>
      <c r="I73" s="278"/>
      <c r="J73" s="278"/>
      <c r="K73" s="278"/>
      <c r="L73" s="278"/>
      <c r="M73" s="278"/>
      <c r="N73" s="278"/>
      <c r="O73" s="278"/>
      <c r="P73" s="278"/>
      <c r="Q73" s="278"/>
      <c r="R73" s="278"/>
      <c r="S73" s="278"/>
    </row>
    <row r="74" spans="1:21" ht="17.100000000000001" customHeight="1">
      <c r="B74" s="273" t="s">
        <v>117</v>
      </c>
      <c r="C74" s="274"/>
      <c r="D74" s="274"/>
      <c r="E74" s="274"/>
      <c r="F74" s="274"/>
      <c r="G74" s="274"/>
      <c r="H74" s="274"/>
      <c r="I74" s="274"/>
      <c r="J74" s="274"/>
      <c r="K74" s="274"/>
      <c r="L74" s="274"/>
      <c r="M74" s="274"/>
      <c r="N74" s="274"/>
      <c r="O74" s="274"/>
      <c r="P74" s="274"/>
      <c r="Q74" s="274"/>
      <c r="R74" s="274"/>
      <c r="S74" s="274"/>
    </row>
    <row r="75" spans="1:21" ht="15.6" customHeight="1">
      <c r="B75" s="273" t="s">
        <v>118</v>
      </c>
      <c r="C75" s="274"/>
      <c r="D75" s="274"/>
      <c r="E75" s="274"/>
      <c r="F75" s="274"/>
      <c r="G75" s="274"/>
      <c r="H75" s="274"/>
      <c r="I75" s="274"/>
      <c r="J75" s="274"/>
      <c r="K75" s="274"/>
      <c r="L75" s="274"/>
      <c r="M75" s="274"/>
      <c r="N75" s="274"/>
      <c r="O75" s="274"/>
      <c r="P75" s="274"/>
      <c r="Q75" s="274"/>
      <c r="R75" s="274"/>
      <c r="S75" s="274"/>
    </row>
    <row r="76" spans="1:21" ht="17.45" customHeight="1">
      <c r="B76" s="273" t="s">
        <v>119</v>
      </c>
      <c r="C76" s="290"/>
      <c r="D76" s="290"/>
      <c r="E76" s="290"/>
      <c r="F76" s="290"/>
      <c r="G76" s="290"/>
      <c r="H76" s="290"/>
      <c r="I76" s="290"/>
      <c r="J76" s="290"/>
      <c r="K76" s="290"/>
      <c r="L76" s="290"/>
      <c r="M76" s="290"/>
      <c r="N76" s="290"/>
      <c r="O76" s="290"/>
      <c r="P76" s="290"/>
      <c r="Q76" s="290"/>
      <c r="R76" s="290"/>
      <c r="S76" s="290"/>
    </row>
    <row r="77" spans="1:21" ht="16.5" customHeight="1">
      <c r="B77" s="273" t="s">
        <v>120</v>
      </c>
      <c r="C77" s="290"/>
      <c r="D77" s="290"/>
      <c r="E77" s="290"/>
      <c r="F77" s="290"/>
      <c r="G77" s="290"/>
      <c r="H77" s="290"/>
      <c r="I77" s="290"/>
      <c r="J77" s="290"/>
      <c r="K77" s="290"/>
      <c r="L77" s="290"/>
      <c r="M77" s="290"/>
      <c r="N77" s="290"/>
      <c r="O77" s="290"/>
      <c r="P77" s="290"/>
      <c r="Q77" s="290"/>
      <c r="R77" s="290"/>
      <c r="S77" s="290"/>
    </row>
    <row r="78" spans="1:21" ht="16.5" customHeight="1">
      <c r="A78" s="85"/>
      <c r="B78" s="91" t="s">
        <v>121</v>
      </c>
      <c r="C78" s="85"/>
      <c r="D78" s="85"/>
      <c r="E78" s="85"/>
      <c r="F78" s="85"/>
      <c r="G78" s="85"/>
      <c r="H78" s="85"/>
      <c r="I78" s="85"/>
      <c r="J78" s="85"/>
      <c r="K78" s="85"/>
      <c r="L78" s="85"/>
      <c r="M78" s="85"/>
      <c r="N78" s="85"/>
      <c r="O78" s="85"/>
      <c r="P78" s="85"/>
      <c r="Q78" s="85"/>
      <c r="R78" s="85"/>
      <c r="S78" s="91"/>
    </row>
    <row r="79" spans="1:21" ht="14.1" customHeight="1">
      <c r="B79" s="273" t="s">
        <v>122</v>
      </c>
      <c r="C79" s="292"/>
      <c r="D79" s="292"/>
      <c r="E79" s="292"/>
      <c r="F79" s="292"/>
      <c r="G79" s="292"/>
      <c r="H79" s="292"/>
      <c r="I79" s="292"/>
      <c r="J79" s="292"/>
      <c r="K79" s="292"/>
      <c r="L79" s="292"/>
      <c r="M79" s="292"/>
      <c r="N79" s="292"/>
      <c r="O79" s="292"/>
      <c r="P79" s="292"/>
      <c r="Q79" s="292"/>
      <c r="R79" s="292"/>
      <c r="S79" s="292"/>
    </row>
    <row r="80" spans="1:21" ht="15" customHeight="1">
      <c r="B80" s="273" t="s">
        <v>123</v>
      </c>
      <c r="C80" s="292"/>
      <c r="D80" s="292"/>
      <c r="E80" s="292"/>
      <c r="F80" s="292"/>
      <c r="G80" s="292"/>
      <c r="H80" s="292"/>
      <c r="I80" s="292"/>
      <c r="J80" s="292"/>
      <c r="K80" s="292"/>
      <c r="L80" s="292"/>
      <c r="M80" s="292"/>
      <c r="N80" s="292"/>
      <c r="O80" s="292"/>
      <c r="P80" s="292"/>
      <c r="Q80" s="292"/>
      <c r="R80" s="292"/>
      <c r="S80" s="292"/>
    </row>
    <row r="81" spans="2:19" ht="15" customHeight="1">
      <c r="B81" s="91" t="s">
        <v>124</v>
      </c>
      <c r="C81" s="92"/>
      <c r="D81" s="92"/>
      <c r="E81" s="92"/>
      <c r="F81" s="92"/>
      <c r="G81" s="92"/>
      <c r="H81" s="92"/>
      <c r="I81" s="92"/>
      <c r="J81" s="92"/>
      <c r="K81" s="92"/>
      <c r="L81" s="92"/>
      <c r="M81" s="92"/>
      <c r="N81" s="92"/>
      <c r="O81" s="92"/>
      <c r="P81" s="92"/>
      <c r="Q81" s="92"/>
      <c r="R81" s="92"/>
      <c r="S81" s="92"/>
    </row>
    <row r="82" spans="2:19" ht="14.45" customHeight="1">
      <c r="B82" s="273" t="s">
        <v>125</v>
      </c>
      <c r="C82" s="292"/>
      <c r="D82" s="292"/>
      <c r="E82" s="292"/>
      <c r="F82" s="292"/>
      <c r="G82" s="292"/>
      <c r="H82" s="292"/>
      <c r="I82" s="292"/>
      <c r="J82" s="292"/>
      <c r="K82" s="292"/>
      <c r="L82" s="292"/>
      <c r="M82" s="292"/>
      <c r="N82" s="292"/>
      <c r="O82" s="292"/>
      <c r="P82" s="292"/>
      <c r="Q82" s="292"/>
      <c r="R82" s="292"/>
      <c r="S82" s="292"/>
    </row>
    <row r="83" spans="2:19" ht="18" customHeight="1">
      <c r="B83" s="273" t="s">
        <v>126</v>
      </c>
      <c r="C83" s="274"/>
      <c r="D83" s="274"/>
      <c r="E83" s="274"/>
      <c r="F83" s="274"/>
      <c r="G83" s="274"/>
      <c r="H83" s="274"/>
      <c r="I83" s="274"/>
      <c r="J83" s="274"/>
      <c r="K83" s="274"/>
      <c r="L83" s="274"/>
      <c r="M83" s="274"/>
      <c r="N83" s="274"/>
      <c r="O83" s="274"/>
      <c r="P83" s="274"/>
      <c r="Q83" s="274"/>
      <c r="R83" s="274"/>
      <c r="S83" s="274"/>
    </row>
    <row r="84" spans="2:19" ht="15" customHeight="1">
      <c r="B84" s="273" t="s">
        <v>127</v>
      </c>
      <c r="C84" s="274"/>
      <c r="D84" s="274"/>
      <c r="E84" s="274"/>
      <c r="F84" s="274"/>
      <c r="G84" s="274"/>
      <c r="H84" s="274"/>
      <c r="I84" s="274"/>
      <c r="J84" s="274"/>
      <c r="K84" s="274"/>
      <c r="L84" s="274"/>
      <c r="M84" s="274"/>
      <c r="N84" s="274"/>
      <c r="O84" s="274"/>
      <c r="P84" s="274"/>
      <c r="Q84" s="274"/>
      <c r="R84" s="274"/>
      <c r="S84" s="274"/>
    </row>
    <row r="85" spans="2:19" ht="18" customHeight="1">
      <c r="B85" s="273" t="s">
        <v>128</v>
      </c>
      <c r="C85" s="274"/>
      <c r="D85" s="274"/>
      <c r="E85" s="274"/>
      <c r="F85" s="274"/>
      <c r="G85" s="274"/>
      <c r="H85" s="274"/>
      <c r="I85" s="274"/>
      <c r="J85" s="274"/>
      <c r="K85" s="274"/>
      <c r="L85" s="274"/>
      <c r="M85" s="274"/>
      <c r="N85" s="274"/>
      <c r="O85" s="274"/>
      <c r="P85" s="274"/>
      <c r="Q85" s="274"/>
      <c r="R85" s="274"/>
      <c r="S85" s="274"/>
    </row>
    <row r="86" spans="2:19" ht="16.5" customHeight="1">
      <c r="B86" s="273" t="s">
        <v>129</v>
      </c>
      <c r="C86" s="274"/>
      <c r="D86" s="274"/>
      <c r="E86" s="274"/>
      <c r="F86" s="274"/>
      <c r="G86" s="274"/>
      <c r="H86" s="274"/>
      <c r="I86" s="274"/>
      <c r="J86" s="274"/>
      <c r="K86" s="274"/>
      <c r="L86" s="274"/>
      <c r="M86" s="274"/>
      <c r="N86" s="274"/>
      <c r="O86" s="274"/>
      <c r="P86" s="274"/>
      <c r="Q86" s="274"/>
      <c r="R86" s="274"/>
      <c r="S86" s="274"/>
    </row>
    <row r="87" spans="2:19" ht="15.95" customHeight="1">
      <c r="B87" s="273" t="s">
        <v>130</v>
      </c>
      <c r="C87" s="274"/>
      <c r="D87" s="274"/>
      <c r="E87" s="274"/>
      <c r="F87" s="274"/>
      <c r="G87" s="274"/>
      <c r="H87" s="274"/>
      <c r="I87" s="274"/>
      <c r="J87" s="274"/>
      <c r="K87" s="274"/>
      <c r="L87" s="274"/>
      <c r="M87" s="274"/>
      <c r="N87" s="274"/>
      <c r="O87" s="274"/>
      <c r="P87" s="274"/>
      <c r="Q87" s="274"/>
      <c r="R87" s="274"/>
      <c r="S87" s="274"/>
    </row>
    <row r="88" spans="2:19" ht="16.5" customHeight="1">
      <c r="B88" s="273" t="s">
        <v>131</v>
      </c>
      <c r="C88" s="274"/>
      <c r="D88" s="274"/>
      <c r="E88" s="274"/>
      <c r="F88" s="274"/>
      <c r="G88" s="274"/>
      <c r="H88" s="274"/>
      <c r="I88" s="274"/>
      <c r="J88" s="274"/>
      <c r="K88" s="274"/>
      <c r="L88" s="274"/>
      <c r="M88" s="274"/>
      <c r="N88" s="274"/>
      <c r="O88" s="274"/>
      <c r="P88" s="274"/>
      <c r="Q88" s="274"/>
      <c r="R88" s="274"/>
      <c r="S88" s="274"/>
    </row>
    <row r="89" spans="2:19">
      <c r="B89" s="273" t="s">
        <v>132</v>
      </c>
      <c r="C89" s="274"/>
      <c r="D89" s="274"/>
      <c r="E89" s="274"/>
      <c r="F89" s="274"/>
      <c r="G89" s="274"/>
      <c r="H89" s="274"/>
      <c r="I89" s="274"/>
      <c r="J89" s="274"/>
      <c r="K89" s="274"/>
      <c r="L89" s="274"/>
      <c r="M89" s="274"/>
      <c r="N89" s="274"/>
      <c r="O89" s="274"/>
      <c r="P89" s="274"/>
      <c r="Q89" s="274"/>
      <c r="R89" s="274"/>
      <c r="S89" s="274"/>
    </row>
    <row r="90" spans="2:19" ht="17.100000000000001" customHeight="1">
      <c r="B90" s="273" t="s">
        <v>133</v>
      </c>
      <c r="C90" s="274"/>
      <c r="D90" s="274"/>
      <c r="E90" s="274"/>
      <c r="F90" s="274"/>
      <c r="G90" s="274"/>
      <c r="H90" s="274"/>
      <c r="I90" s="274"/>
      <c r="J90" s="274"/>
      <c r="K90" s="274"/>
      <c r="L90" s="274"/>
      <c r="M90" s="274"/>
      <c r="N90" s="274"/>
      <c r="O90" s="274"/>
      <c r="P90" s="274"/>
      <c r="Q90" s="274"/>
      <c r="R90" s="274"/>
      <c r="S90" s="274"/>
    </row>
    <row r="91" spans="2:19" ht="17.100000000000001" customHeight="1">
      <c r="B91" s="273" t="s">
        <v>134</v>
      </c>
      <c r="C91" s="274"/>
      <c r="D91" s="274"/>
      <c r="E91" s="274"/>
      <c r="F91" s="274"/>
      <c r="G91" s="274"/>
      <c r="H91" s="274"/>
      <c r="I91" s="274"/>
      <c r="J91" s="274"/>
      <c r="K91" s="274"/>
      <c r="L91" s="274"/>
      <c r="M91" s="274"/>
      <c r="N91" s="274"/>
      <c r="O91" s="274"/>
      <c r="P91" s="274"/>
      <c r="Q91" s="274"/>
      <c r="R91" s="274"/>
      <c r="S91" s="274"/>
    </row>
    <row r="92" spans="2:19" ht="16.5" customHeight="1">
      <c r="B92" s="273" t="s">
        <v>135</v>
      </c>
      <c r="C92" s="274"/>
      <c r="D92" s="274"/>
      <c r="E92" s="274"/>
      <c r="F92" s="274"/>
      <c r="G92" s="274"/>
      <c r="H92" s="274"/>
      <c r="I92" s="274"/>
      <c r="J92" s="274"/>
      <c r="K92" s="274"/>
      <c r="L92" s="274"/>
      <c r="M92" s="274"/>
      <c r="N92" s="274"/>
      <c r="O92" s="274"/>
      <c r="P92" s="274"/>
      <c r="Q92" s="274"/>
      <c r="R92" s="274"/>
      <c r="S92" s="274"/>
    </row>
    <row r="93" spans="2:19" ht="14.1" customHeight="1">
      <c r="B93" s="273" t="s">
        <v>136</v>
      </c>
      <c r="C93" s="274"/>
      <c r="D93" s="274"/>
      <c r="E93" s="274"/>
      <c r="F93" s="274"/>
      <c r="G93" s="274"/>
      <c r="H93" s="274"/>
      <c r="I93" s="274"/>
      <c r="J93" s="274"/>
      <c r="K93" s="274"/>
      <c r="L93" s="274"/>
      <c r="M93" s="274"/>
      <c r="N93" s="274"/>
      <c r="O93" s="274"/>
      <c r="P93" s="274"/>
      <c r="Q93" s="274"/>
      <c r="R93" s="274"/>
      <c r="S93" s="274"/>
    </row>
    <row r="94" spans="2:19" ht="14.1" customHeight="1">
      <c r="B94" s="273" t="s">
        <v>137</v>
      </c>
      <c r="C94" s="274"/>
      <c r="D94" s="274"/>
      <c r="E94" s="274"/>
      <c r="F94" s="274"/>
      <c r="G94" s="274"/>
      <c r="H94" s="274"/>
      <c r="I94" s="274"/>
      <c r="J94" s="274"/>
      <c r="K94" s="274"/>
      <c r="L94" s="274"/>
      <c r="M94" s="274"/>
      <c r="N94" s="274"/>
      <c r="O94" s="274"/>
      <c r="P94" s="274"/>
      <c r="Q94" s="274"/>
      <c r="R94" s="274"/>
      <c r="S94" s="274"/>
    </row>
    <row r="95" spans="2:19" ht="17.100000000000001" customHeight="1">
      <c r="B95" s="273" t="s">
        <v>138</v>
      </c>
      <c r="C95" s="274"/>
      <c r="D95" s="274"/>
      <c r="E95" s="274"/>
      <c r="F95" s="274"/>
      <c r="G95" s="274"/>
      <c r="H95" s="274"/>
      <c r="I95" s="274"/>
      <c r="J95" s="274"/>
      <c r="K95" s="274"/>
      <c r="L95" s="274"/>
      <c r="M95" s="274"/>
      <c r="N95" s="274"/>
      <c r="O95" s="274"/>
      <c r="P95" s="274"/>
      <c r="Q95" s="274"/>
      <c r="R95" s="274"/>
      <c r="S95" s="274"/>
    </row>
    <row r="96" spans="2:19" ht="20.45" customHeight="1">
      <c r="B96" s="273" t="s">
        <v>139</v>
      </c>
      <c r="C96" s="274"/>
      <c r="D96" s="274"/>
      <c r="E96" s="274"/>
      <c r="F96" s="274"/>
      <c r="G96" s="274"/>
      <c r="H96" s="274"/>
      <c r="I96" s="274"/>
      <c r="J96" s="274"/>
      <c r="K96" s="274"/>
      <c r="L96" s="274"/>
      <c r="M96" s="274"/>
      <c r="N96" s="274"/>
      <c r="O96" s="274"/>
      <c r="P96" s="274"/>
      <c r="Q96" s="274"/>
      <c r="R96" s="274"/>
      <c r="S96" s="274"/>
    </row>
    <row r="97" spans="1:19" s="79" customFormat="1" ht="17.100000000000001" customHeight="1">
      <c r="A97" s="86"/>
      <c r="B97" s="291" t="s">
        <v>140</v>
      </c>
      <c r="C97" s="274"/>
      <c r="D97" s="274"/>
      <c r="E97" s="274"/>
      <c r="F97" s="274"/>
      <c r="G97" s="274"/>
      <c r="H97" s="274"/>
      <c r="I97" s="274"/>
      <c r="J97" s="274"/>
      <c r="K97" s="274"/>
      <c r="L97" s="274"/>
      <c r="M97" s="274"/>
      <c r="N97" s="274"/>
      <c r="O97" s="274"/>
      <c r="P97" s="274"/>
      <c r="Q97" s="274"/>
      <c r="R97" s="274"/>
      <c r="S97" s="274"/>
    </row>
    <row r="98" spans="1:19" ht="15" customHeight="1">
      <c r="B98" s="291" t="s">
        <v>141</v>
      </c>
      <c r="C98" s="274"/>
      <c r="D98" s="274"/>
      <c r="E98" s="274"/>
      <c r="F98" s="274"/>
      <c r="G98" s="274"/>
      <c r="H98" s="274"/>
      <c r="I98" s="274"/>
      <c r="J98" s="274"/>
      <c r="K98" s="274"/>
      <c r="L98" s="274"/>
      <c r="M98" s="274"/>
      <c r="N98" s="274"/>
      <c r="O98" s="274"/>
      <c r="P98" s="274"/>
      <c r="Q98" s="274"/>
      <c r="R98" s="274"/>
      <c r="S98" s="274"/>
    </row>
    <row r="99" spans="1:19">
      <c r="B99" s="286" t="s">
        <v>142</v>
      </c>
      <c r="C99" s="278"/>
      <c r="D99" s="278"/>
      <c r="E99" s="278"/>
      <c r="F99" s="278"/>
      <c r="G99" s="278"/>
      <c r="H99" s="278"/>
      <c r="I99" s="278"/>
      <c r="J99" s="278"/>
      <c r="K99" s="278"/>
      <c r="L99" s="278"/>
      <c r="M99" s="278"/>
      <c r="N99" s="278"/>
      <c r="O99" s="278"/>
      <c r="P99" s="278"/>
      <c r="Q99" s="278"/>
      <c r="R99" s="278"/>
      <c r="S99" s="278"/>
    </row>
    <row r="100" spans="1:19" ht="15.95" customHeight="1">
      <c r="B100" s="282" t="s">
        <v>143</v>
      </c>
      <c r="C100" s="278"/>
      <c r="D100" s="278"/>
      <c r="E100" s="278"/>
      <c r="F100" s="278"/>
      <c r="G100" s="278"/>
      <c r="H100" s="278"/>
      <c r="I100" s="278"/>
      <c r="J100" s="278"/>
      <c r="K100" s="278"/>
      <c r="L100" s="278"/>
      <c r="M100" s="278"/>
      <c r="N100" s="278"/>
      <c r="O100" s="278"/>
      <c r="P100" s="278"/>
      <c r="Q100" s="278"/>
      <c r="R100" s="278"/>
      <c r="S100" s="278"/>
    </row>
    <row r="101" spans="1:19" ht="15" customHeight="1">
      <c r="B101" s="291" t="s">
        <v>144</v>
      </c>
      <c r="C101" s="274"/>
      <c r="D101" s="274"/>
      <c r="E101" s="274"/>
      <c r="F101" s="274"/>
      <c r="G101" s="274"/>
      <c r="H101" s="274"/>
      <c r="I101" s="274"/>
      <c r="J101" s="274"/>
      <c r="K101" s="274"/>
      <c r="L101" s="274"/>
      <c r="M101" s="274"/>
      <c r="N101" s="274"/>
      <c r="O101" s="274"/>
      <c r="P101" s="274"/>
      <c r="Q101" s="274"/>
      <c r="R101" s="274"/>
      <c r="S101" s="274"/>
    </row>
    <row r="102" spans="1:19" ht="13.5" customHeight="1">
      <c r="B102" s="273" t="s">
        <v>145</v>
      </c>
      <c r="C102" s="274"/>
      <c r="D102" s="274"/>
      <c r="E102" s="274"/>
      <c r="F102" s="274"/>
      <c r="G102" s="274"/>
      <c r="H102" s="274"/>
      <c r="I102" s="274"/>
      <c r="J102" s="274"/>
      <c r="K102" s="274"/>
      <c r="L102" s="274"/>
      <c r="M102" s="274"/>
      <c r="N102" s="274"/>
      <c r="O102" s="274"/>
      <c r="P102" s="274"/>
      <c r="Q102" s="274"/>
      <c r="R102" s="274"/>
      <c r="S102" s="274"/>
    </row>
    <row r="103" spans="1:19" ht="10.5" customHeight="1">
      <c r="B103" s="90"/>
      <c r="C103" s="87"/>
      <c r="D103" s="87"/>
      <c r="E103" s="87"/>
      <c r="F103" s="87"/>
      <c r="G103" s="87"/>
      <c r="H103" s="87"/>
      <c r="I103" s="87"/>
      <c r="J103" s="87"/>
      <c r="K103" s="87"/>
      <c r="L103" s="87"/>
      <c r="M103" s="87"/>
      <c r="N103" s="87"/>
      <c r="O103" s="87"/>
      <c r="P103" s="87"/>
      <c r="Q103" s="87"/>
      <c r="R103" s="87"/>
      <c r="S103" s="87"/>
    </row>
    <row r="104" spans="1:19">
      <c r="B104" s="279" t="s">
        <v>146</v>
      </c>
      <c r="C104" s="278"/>
      <c r="D104" s="278"/>
      <c r="E104" s="278"/>
      <c r="F104" s="278"/>
      <c r="G104" s="278"/>
      <c r="H104" s="278"/>
      <c r="I104" s="278"/>
      <c r="J104" s="278"/>
      <c r="K104" s="278"/>
      <c r="L104" s="278"/>
      <c r="M104" s="278"/>
      <c r="N104" s="278"/>
      <c r="O104" s="278"/>
      <c r="P104" s="278"/>
      <c r="Q104" s="278"/>
      <c r="R104" s="278"/>
      <c r="S104" s="278"/>
    </row>
    <row r="105" spans="1:19" ht="19.5" customHeight="1">
      <c r="B105" s="286" t="s">
        <v>147</v>
      </c>
      <c r="C105" s="278"/>
      <c r="D105" s="278"/>
      <c r="E105" s="278"/>
      <c r="F105" s="278"/>
      <c r="G105" s="278"/>
      <c r="H105" s="278"/>
      <c r="I105" s="278"/>
      <c r="J105" s="278"/>
      <c r="K105" s="278"/>
      <c r="L105" s="278"/>
      <c r="M105" s="278"/>
      <c r="N105" s="278"/>
      <c r="O105" s="278"/>
      <c r="P105" s="278"/>
      <c r="Q105" s="278"/>
      <c r="R105" s="278"/>
      <c r="S105" s="278"/>
    </row>
    <row r="106" spans="1:19" ht="15.6" customHeight="1">
      <c r="B106" s="273" t="s">
        <v>148</v>
      </c>
      <c r="C106" s="274"/>
      <c r="D106" s="274"/>
      <c r="E106" s="274"/>
      <c r="F106" s="274"/>
      <c r="G106" s="274"/>
      <c r="H106" s="274"/>
      <c r="I106" s="274"/>
      <c r="J106" s="274"/>
      <c r="K106" s="274"/>
      <c r="L106" s="274"/>
      <c r="M106" s="274"/>
      <c r="N106" s="274"/>
      <c r="O106" s="274"/>
      <c r="P106" s="274"/>
      <c r="Q106" s="274"/>
      <c r="R106" s="274"/>
      <c r="S106" s="274"/>
    </row>
    <row r="107" spans="1:19" ht="15" customHeight="1">
      <c r="B107" s="291" t="s">
        <v>149</v>
      </c>
      <c r="C107" s="274"/>
      <c r="D107" s="274"/>
      <c r="E107" s="274"/>
      <c r="F107" s="274"/>
      <c r="G107" s="274"/>
      <c r="H107" s="274"/>
      <c r="I107" s="274"/>
      <c r="J107" s="274"/>
      <c r="K107" s="274"/>
      <c r="L107" s="274"/>
      <c r="M107" s="274"/>
      <c r="N107" s="274"/>
      <c r="O107" s="274"/>
      <c r="P107" s="274"/>
      <c r="Q107" s="274"/>
      <c r="R107" s="274"/>
      <c r="S107" s="274"/>
    </row>
    <row r="108" spans="1:19" ht="15" customHeight="1">
      <c r="B108" s="273" t="s">
        <v>150</v>
      </c>
      <c r="C108" s="274"/>
      <c r="D108" s="274"/>
      <c r="E108" s="274"/>
      <c r="F108" s="274"/>
      <c r="G108" s="274"/>
      <c r="H108" s="274"/>
      <c r="I108" s="274"/>
      <c r="J108" s="274"/>
      <c r="K108" s="274"/>
      <c r="L108" s="274"/>
      <c r="M108" s="274"/>
      <c r="N108" s="274"/>
      <c r="O108" s="274"/>
      <c r="P108" s="274"/>
      <c r="Q108" s="274"/>
      <c r="R108" s="274"/>
      <c r="S108" s="274"/>
    </row>
    <row r="109" spans="1:19" s="79" customFormat="1" ht="15.6" customHeight="1">
      <c r="A109" s="86"/>
      <c r="B109" s="291" t="s">
        <v>151</v>
      </c>
      <c r="C109" s="274"/>
      <c r="D109" s="274"/>
      <c r="E109" s="274"/>
      <c r="F109" s="274"/>
      <c r="G109" s="274"/>
      <c r="H109" s="274"/>
      <c r="I109" s="274"/>
      <c r="J109" s="274"/>
      <c r="K109" s="274"/>
      <c r="L109" s="274"/>
      <c r="M109" s="274"/>
      <c r="N109" s="274"/>
      <c r="O109" s="274"/>
      <c r="P109" s="274"/>
      <c r="Q109" s="274"/>
      <c r="R109" s="274"/>
      <c r="S109" s="274"/>
    </row>
    <row r="110" spans="1:19" ht="15.6" customHeight="1">
      <c r="B110" s="273" t="s">
        <v>152</v>
      </c>
      <c r="C110" s="274"/>
      <c r="D110" s="274"/>
      <c r="E110" s="274"/>
      <c r="F110" s="274"/>
      <c r="G110" s="274"/>
      <c r="H110" s="274"/>
      <c r="I110" s="274"/>
      <c r="J110" s="274"/>
      <c r="K110" s="274"/>
      <c r="L110" s="274"/>
      <c r="M110" s="274"/>
      <c r="N110" s="274"/>
      <c r="O110" s="274"/>
      <c r="P110" s="274"/>
      <c r="Q110" s="274"/>
      <c r="R110" s="274"/>
      <c r="S110" s="274"/>
    </row>
    <row r="111" spans="1:19" ht="14.45" customHeight="1">
      <c r="B111" s="273" t="s">
        <v>153</v>
      </c>
      <c r="C111" s="274"/>
      <c r="D111" s="274"/>
      <c r="E111" s="274"/>
      <c r="F111" s="274"/>
      <c r="G111" s="274"/>
      <c r="H111" s="274"/>
      <c r="I111" s="274"/>
      <c r="J111" s="274"/>
      <c r="K111" s="274"/>
      <c r="L111" s="274"/>
      <c r="M111" s="274"/>
      <c r="N111" s="274"/>
      <c r="O111" s="274"/>
      <c r="P111" s="274"/>
      <c r="Q111" s="274"/>
      <c r="R111" s="274"/>
      <c r="S111" s="274"/>
    </row>
    <row r="112" spans="1:19" ht="14.1" customHeight="1">
      <c r="B112" s="273" t="s">
        <v>154</v>
      </c>
      <c r="C112" s="273"/>
      <c r="D112" s="273"/>
      <c r="E112" s="273"/>
      <c r="F112" s="273"/>
      <c r="G112" s="273"/>
      <c r="H112" s="273"/>
      <c r="I112" s="273"/>
      <c r="J112" s="273"/>
      <c r="K112" s="273"/>
      <c r="L112" s="86"/>
      <c r="M112" s="86"/>
      <c r="N112" s="86"/>
      <c r="O112" s="86"/>
      <c r="P112" s="86"/>
      <c r="Q112" s="86"/>
      <c r="R112" s="86"/>
      <c r="S112" s="86"/>
    </row>
    <row r="113" spans="1:19" ht="22.5" customHeight="1">
      <c r="A113" s="82" t="s">
        <v>155</v>
      </c>
      <c r="B113" s="279" t="s">
        <v>156</v>
      </c>
      <c r="C113" s="278"/>
      <c r="D113" s="278"/>
      <c r="E113" s="278"/>
      <c r="F113" s="278"/>
      <c r="G113" s="278"/>
      <c r="H113" s="278"/>
      <c r="I113" s="278"/>
      <c r="J113" s="278"/>
      <c r="K113" s="278"/>
      <c r="L113" s="278"/>
      <c r="M113" s="278"/>
      <c r="N113" s="278"/>
      <c r="O113" s="278"/>
      <c r="P113" s="278"/>
      <c r="Q113" s="278"/>
      <c r="R113" s="278"/>
      <c r="S113" s="278"/>
    </row>
    <row r="114" spans="1:19">
      <c r="B114" s="279" t="s">
        <v>157</v>
      </c>
      <c r="C114" s="278"/>
      <c r="D114" s="278"/>
      <c r="E114" s="278"/>
      <c r="F114" s="278"/>
      <c r="G114" s="278"/>
      <c r="H114" s="278"/>
      <c r="I114" s="278"/>
      <c r="J114" s="278"/>
      <c r="K114" s="278"/>
      <c r="L114" s="278"/>
      <c r="M114" s="278"/>
      <c r="N114" s="278"/>
      <c r="O114" s="278"/>
      <c r="P114" s="278"/>
      <c r="Q114" s="278"/>
      <c r="R114" s="278"/>
      <c r="S114" s="278"/>
    </row>
    <row r="115" spans="1:19">
      <c r="B115" s="90"/>
      <c r="C115" s="87"/>
      <c r="D115" s="87"/>
      <c r="E115" s="87"/>
      <c r="F115" s="87"/>
      <c r="G115" s="87"/>
      <c r="H115" s="87"/>
      <c r="I115" s="87"/>
      <c r="J115" s="87"/>
      <c r="K115" s="87"/>
      <c r="L115" s="87"/>
      <c r="M115" s="87"/>
      <c r="N115" s="87"/>
      <c r="O115" s="87"/>
      <c r="P115" s="87"/>
      <c r="Q115" s="87"/>
      <c r="R115" s="87"/>
      <c r="S115" s="87"/>
    </row>
    <row r="116" spans="1:19">
      <c r="B116" s="87"/>
      <c r="C116" s="87"/>
      <c r="D116" s="87"/>
      <c r="E116" s="87"/>
      <c r="F116" s="87"/>
      <c r="G116" s="87"/>
      <c r="H116" s="87"/>
      <c r="I116" s="87"/>
      <c r="J116" s="87"/>
      <c r="K116" s="87"/>
      <c r="L116" s="87"/>
      <c r="M116" s="87"/>
      <c r="N116" s="87"/>
      <c r="O116" s="87"/>
      <c r="P116" s="87"/>
      <c r="Q116" s="87"/>
      <c r="R116" s="87"/>
      <c r="S116" s="87"/>
    </row>
    <row r="117" spans="1:19">
      <c r="B117" s="87"/>
      <c r="C117" s="87"/>
      <c r="D117" s="87"/>
      <c r="E117" s="87"/>
      <c r="F117" s="87"/>
      <c r="G117" s="87"/>
      <c r="H117" s="87"/>
      <c r="I117" s="87"/>
      <c r="J117" s="87"/>
      <c r="K117" s="87"/>
      <c r="L117" s="87"/>
      <c r="M117" s="87"/>
      <c r="N117" s="87"/>
      <c r="O117" s="87"/>
      <c r="P117" s="87"/>
      <c r="Q117" s="87"/>
      <c r="R117" s="87"/>
      <c r="S117" s="87"/>
    </row>
    <row r="118" spans="1:19">
      <c r="B118" s="87"/>
      <c r="C118" s="87"/>
      <c r="D118" s="87"/>
      <c r="E118" s="87"/>
      <c r="F118" s="87"/>
      <c r="G118" s="87"/>
      <c r="H118" s="87"/>
      <c r="I118" s="87"/>
      <c r="J118" s="87"/>
      <c r="K118" s="87"/>
      <c r="L118" s="87"/>
      <c r="M118" s="87"/>
      <c r="N118" s="87"/>
      <c r="O118" s="87"/>
      <c r="P118" s="87"/>
      <c r="Q118" s="87"/>
      <c r="R118" s="87"/>
      <c r="S118" s="87"/>
    </row>
    <row r="119" spans="1:19">
      <c r="B119" s="87"/>
      <c r="C119" s="87"/>
      <c r="D119" s="87"/>
      <c r="E119" s="87"/>
      <c r="F119" s="87"/>
      <c r="G119" s="87"/>
      <c r="H119" s="87"/>
      <c r="I119" s="87"/>
      <c r="J119" s="87"/>
      <c r="K119" s="87"/>
      <c r="L119" s="87"/>
      <c r="M119" s="87"/>
      <c r="N119" s="87"/>
      <c r="O119" s="87"/>
      <c r="P119" s="87"/>
      <c r="Q119" s="87"/>
      <c r="R119" s="87"/>
      <c r="S119" s="87"/>
    </row>
    <row r="120" spans="1:19">
      <c r="B120" s="87"/>
      <c r="C120" s="87"/>
      <c r="D120" s="87"/>
      <c r="E120" s="87"/>
      <c r="F120" s="87"/>
      <c r="G120" s="87"/>
      <c r="H120" s="87"/>
      <c r="I120" s="87"/>
      <c r="J120" s="87"/>
      <c r="K120" s="87"/>
      <c r="L120" s="87"/>
      <c r="M120" s="87"/>
      <c r="N120" s="87"/>
      <c r="O120" s="87"/>
      <c r="P120" s="87"/>
      <c r="Q120" s="87"/>
      <c r="R120" s="87"/>
      <c r="S120" s="87"/>
    </row>
    <row r="121" spans="1:19">
      <c r="B121" s="87"/>
      <c r="C121" s="87"/>
      <c r="D121" s="87"/>
      <c r="E121" s="87"/>
      <c r="F121" s="87"/>
      <c r="G121" s="87"/>
      <c r="H121" s="87"/>
      <c r="I121" s="87"/>
      <c r="J121" s="87"/>
      <c r="K121" s="87"/>
      <c r="L121" s="87"/>
      <c r="M121" s="87"/>
      <c r="N121" s="87"/>
      <c r="O121" s="87"/>
      <c r="P121" s="87"/>
      <c r="Q121" s="87"/>
      <c r="R121" s="87"/>
      <c r="S121" s="87"/>
    </row>
    <row r="122" spans="1:19">
      <c r="B122" s="87"/>
      <c r="C122" s="87"/>
      <c r="D122" s="87"/>
      <c r="E122" s="87"/>
      <c r="F122" s="87"/>
      <c r="G122" s="87"/>
      <c r="H122" s="87"/>
      <c r="I122" s="87"/>
      <c r="J122" s="87"/>
      <c r="K122" s="87"/>
      <c r="L122" s="87"/>
      <c r="M122" s="87"/>
      <c r="N122" s="87"/>
      <c r="O122" s="87"/>
      <c r="P122" s="87"/>
      <c r="Q122" s="87"/>
      <c r="R122" s="87"/>
      <c r="S122" s="87"/>
    </row>
    <row r="123" spans="1:19">
      <c r="B123" s="87"/>
      <c r="C123" s="87"/>
      <c r="D123" s="87"/>
      <c r="E123" s="87"/>
      <c r="F123" s="87"/>
      <c r="G123" s="87"/>
      <c r="H123" s="87"/>
      <c r="I123" s="87"/>
      <c r="J123" s="87"/>
      <c r="K123" s="87"/>
      <c r="L123" s="87"/>
      <c r="M123" s="87"/>
      <c r="N123" s="87"/>
      <c r="O123" s="87"/>
      <c r="P123" s="87"/>
      <c r="Q123" s="87"/>
      <c r="R123" s="87"/>
      <c r="S123" s="87"/>
    </row>
  </sheetData>
  <mergeCells count="94">
    <mergeCell ref="B73:S73"/>
    <mergeCell ref="B75:S75"/>
    <mergeCell ref="B94:S94"/>
    <mergeCell ref="B95:S95"/>
    <mergeCell ref="B97:S97"/>
    <mergeCell ref="B74:S74"/>
    <mergeCell ref="B76:S76"/>
    <mergeCell ref="B83:S83"/>
    <mergeCell ref="B85:S85"/>
    <mergeCell ref="B79:S79"/>
    <mergeCell ref="B80:S80"/>
    <mergeCell ref="B82:S82"/>
    <mergeCell ref="B67:S67"/>
    <mergeCell ref="B70:S70"/>
    <mergeCell ref="B71:S71"/>
    <mergeCell ref="B68:K68"/>
    <mergeCell ref="B69:K69"/>
    <mergeCell ref="B47:K47"/>
    <mergeCell ref="B48:K48"/>
    <mergeCell ref="B51:K51"/>
    <mergeCell ref="B66:K66"/>
    <mergeCell ref="B50:S50"/>
    <mergeCell ref="B64:S64"/>
    <mergeCell ref="B65:S65"/>
    <mergeCell ref="B49:S49"/>
    <mergeCell ref="B61:S61"/>
    <mergeCell ref="B62:S62"/>
    <mergeCell ref="B53:S53"/>
    <mergeCell ref="B54:S54"/>
    <mergeCell ref="B56:S56"/>
    <mergeCell ref="B57:S57"/>
    <mergeCell ref="B58:S58"/>
    <mergeCell ref="B108:S108"/>
    <mergeCell ref="B89:S89"/>
    <mergeCell ref="B91:S91"/>
    <mergeCell ref="B96:S96"/>
    <mergeCell ref="B98:S98"/>
    <mergeCell ref="B99:S99"/>
    <mergeCell ref="B100:S100"/>
    <mergeCell ref="B102:S102"/>
    <mergeCell ref="B104:S104"/>
    <mergeCell ref="B101:S101"/>
    <mergeCell ref="B106:S106"/>
    <mergeCell ref="B111:S111"/>
    <mergeCell ref="B113:S113"/>
    <mergeCell ref="B114:S114"/>
    <mergeCell ref="B112:K112"/>
    <mergeCell ref="B77:S77"/>
    <mergeCell ref="B84:S84"/>
    <mergeCell ref="B86:S86"/>
    <mergeCell ref="B90:S90"/>
    <mergeCell ref="B92:S92"/>
    <mergeCell ref="B93:S93"/>
    <mergeCell ref="B87:S87"/>
    <mergeCell ref="B88:S88"/>
    <mergeCell ref="B105:S105"/>
    <mergeCell ref="B107:S107"/>
    <mergeCell ref="B109:S109"/>
    <mergeCell ref="B110:S110"/>
    <mergeCell ref="B46:K46"/>
    <mergeCell ref="B37:S37"/>
    <mergeCell ref="B39:S39"/>
    <mergeCell ref="B40:S40"/>
    <mergeCell ref="B42:S42"/>
    <mergeCell ref="B43:S43"/>
    <mergeCell ref="B20:K20"/>
    <mergeCell ref="B45:S45"/>
    <mergeCell ref="B34:K34"/>
    <mergeCell ref="B35:K35"/>
    <mergeCell ref="B36:K36"/>
    <mergeCell ref="B26:S26"/>
    <mergeCell ref="B27:S27"/>
    <mergeCell ref="B29:S29"/>
    <mergeCell ref="B31:S31"/>
    <mergeCell ref="B33:S33"/>
    <mergeCell ref="B25:K25"/>
    <mergeCell ref="B28:K28"/>
    <mergeCell ref="B32:K32"/>
    <mergeCell ref="B9:J9"/>
    <mergeCell ref="B24:S24"/>
    <mergeCell ref="B2:S2"/>
    <mergeCell ref="B6:S6"/>
    <mergeCell ref="B11:S11"/>
    <mergeCell ref="B14:S14"/>
    <mergeCell ref="B16:S16"/>
    <mergeCell ref="B17:S17"/>
    <mergeCell ref="B18:S18"/>
    <mergeCell ref="B19:S19"/>
    <mergeCell ref="B21:S21"/>
    <mergeCell ref="B22:S22"/>
    <mergeCell ref="B23:S23"/>
    <mergeCell ref="B4:K4"/>
    <mergeCell ref="B5:K5"/>
    <mergeCell ref="B10:K10"/>
  </mergeCells>
  <phoneticPr fontId="21"/>
  <pageMargins left="0.75" right="0.75" top="1" bottom="1" header="0.5" footer="0.5"/>
  <pageSetup paperSize="9" scale="86" orientation="portrait" r:id="rId1"/>
  <rowBreaks count="2" manualBreakCount="2">
    <brk id="38" max="16383" man="1"/>
    <brk id="8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965F-FE5A-4D86-998A-CEFD57A08FB1}">
  <sheetPr codeName="Sheet2">
    <tabColor rgb="FFFFFF00"/>
    <pageSetUpPr autoPageBreaks="0" fitToPage="1"/>
  </sheetPr>
  <dimension ref="B1:AO59"/>
  <sheetViews>
    <sheetView topLeftCell="A24" zoomScale="80" zoomScaleNormal="80" workbookViewId="0"/>
  </sheetViews>
  <sheetFormatPr defaultColWidth="9" defaultRowHeight="12.75"/>
  <cols>
    <col min="1" max="1" width="1.625" style="14" customWidth="1"/>
    <col min="2" max="18" width="2.375" style="14" customWidth="1"/>
    <col min="19" max="19" width="5.625" style="14" customWidth="1"/>
    <col min="20" max="45" width="2.375" style="14" customWidth="1"/>
    <col min="46" max="16384" width="9" style="14"/>
  </cols>
  <sheetData>
    <row r="1" spans="2:41" ht="13.5" thickBot="1"/>
    <row r="2" spans="2:41" customFormat="1" ht="41.45" customHeight="1" thickBot="1">
      <c r="B2" s="93"/>
      <c r="C2" s="94"/>
      <c r="D2" s="95" t="s">
        <v>6</v>
      </c>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7"/>
    </row>
    <row r="3" spans="2:41" customFormat="1" ht="5.0999999999999996" customHeight="1"/>
    <row r="4" spans="2:41" ht="25.5">
      <c r="B4" s="98" t="s">
        <v>8</v>
      </c>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row>
    <row r="5" spans="2:41">
      <c r="B5" s="14" t="s">
        <v>9</v>
      </c>
      <c r="D5" s="15"/>
      <c r="T5" s="15"/>
      <c r="Y5" s="99" t="s">
        <v>10</v>
      </c>
      <c r="Z5" s="100"/>
      <c r="AA5" s="101">
        <v>4</v>
      </c>
      <c r="AB5" s="101"/>
      <c r="AC5" s="102" t="s">
        <v>21</v>
      </c>
      <c r="AD5" s="102"/>
      <c r="AE5" s="101">
        <v>1</v>
      </c>
      <c r="AF5" s="101"/>
      <c r="AG5" s="103" t="s">
        <v>22</v>
      </c>
      <c r="AH5" s="103"/>
      <c r="AI5" s="101">
        <v>2024</v>
      </c>
      <c r="AJ5" s="101"/>
      <c r="AK5" s="104" t="s">
        <v>11</v>
      </c>
      <c r="AL5" s="104"/>
      <c r="AO5" s="16"/>
    </row>
    <row r="6" spans="2:41" ht="13.5" thickBot="1">
      <c r="B6" s="14" t="s">
        <v>12</v>
      </c>
      <c r="D6" s="15"/>
      <c r="T6" s="15"/>
      <c r="Y6" s="62"/>
      <c r="Z6" s="62"/>
      <c r="AA6" s="63"/>
      <c r="AB6" s="63"/>
      <c r="AC6" s="64"/>
      <c r="AD6" s="64"/>
      <c r="AE6" s="63"/>
      <c r="AF6" s="63"/>
      <c r="AG6" s="64"/>
      <c r="AH6" s="64"/>
      <c r="AI6" s="63"/>
      <c r="AJ6" s="63"/>
      <c r="AK6" s="64"/>
      <c r="AL6" s="64"/>
      <c r="AO6" s="16"/>
    </row>
    <row r="7" spans="2:41" ht="13.35" customHeight="1">
      <c r="B7" s="115"/>
      <c r="C7" s="116"/>
      <c r="D7" s="116"/>
      <c r="E7" s="117"/>
      <c r="F7" s="299" t="s">
        <v>13</v>
      </c>
      <c r="G7" s="300"/>
      <c r="H7" s="300"/>
      <c r="I7" s="300"/>
      <c r="J7" s="300"/>
      <c r="K7" s="300"/>
      <c r="L7" s="300"/>
      <c r="M7" s="301"/>
      <c r="N7" s="299" t="s">
        <v>14</v>
      </c>
      <c r="O7" s="300"/>
      <c r="P7" s="300"/>
      <c r="Q7" s="300"/>
      <c r="R7" s="300"/>
      <c r="S7" s="300"/>
      <c r="T7" s="300"/>
      <c r="U7" s="301"/>
      <c r="V7" s="302" t="s">
        <v>15</v>
      </c>
      <c r="W7" s="303"/>
      <c r="X7" s="304"/>
      <c r="Y7" s="305" t="s">
        <v>158</v>
      </c>
      <c r="Z7" s="123"/>
      <c r="AA7" s="123"/>
      <c r="AB7" s="123"/>
      <c r="AC7" s="123"/>
      <c r="AD7" s="123"/>
      <c r="AE7" s="123"/>
      <c r="AF7" s="124"/>
      <c r="AG7" s="333" t="s">
        <v>159</v>
      </c>
      <c r="AH7" s="334"/>
      <c r="AI7" s="334"/>
      <c r="AJ7" s="334"/>
      <c r="AK7" s="334"/>
      <c r="AL7" s="335"/>
    </row>
    <row r="8" spans="2:41" ht="23.1" customHeight="1">
      <c r="B8" s="125" t="s">
        <v>16</v>
      </c>
      <c r="C8" s="126"/>
      <c r="D8" s="127"/>
      <c r="E8" s="128"/>
      <c r="F8" s="129" t="s">
        <v>160</v>
      </c>
      <c r="G8" s="112"/>
      <c r="H8" s="112"/>
      <c r="I8" s="112"/>
      <c r="J8" s="112"/>
      <c r="K8" s="112"/>
      <c r="L8" s="112"/>
      <c r="M8" s="112"/>
      <c r="N8" s="129" t="s">
        <v>161</v>
      </c>
      <c r="O8" s="112"/>
      <c r="P8" s="112"/>
      <c r="Q8" s="112"/>
      <c r="R8" s="112"/>
      <c r="S8" s="112"/>
      <c r="T8" s="112"/>
      <c r="U8" s="112"/>
      <c r="V8" s="306" t="s">
        <v>17</v>
      </c>
      <c r="W8" s="110"/>
      <c r="X8" s="111"/>
      <c r="Y8" s="293" t="s">
        <v>162</v>
      </c>
      <c r="Z8" s="294"/>
      <c r="AA8" s="294"/>
      <c r="AB8" s="294"/>
      <c r="AC8" s="294"/>
      <c r="AD8" s="294"/>
      <c r="AE8" s="294"/>
      <c r="AF8" s="295"/>
      <c r="AG8" s="336"/>
      <c r="AH8" s="337"/>
      <c r="AI8" s="337"/>
      <c r="AJ8" s="337"/>
      <c r="AK8" s="337"/>
      <c r="AL8" s="338"/>
    </row>
    <row r="9" spans="2:41" ht="23.1" customHeight="1">
      <c r="B9" s="108" t="s">
        <v>18</v>
      </c>
      <c r="C9" s="109"/>
      <c r="D9" s="110"/>
      <c r="E9" s="111"/>
      <c r="F9" s="178" t="s">
        <v>163</v>
      </c>
      <c r="G9" s="179"/>
      <c r="H9" s="179"/>
      <c r="I9" s="179"/>
      <c r="J9" s="179"/>
      <c r="K9" s="179"/>
      <c r="L9" s="179"/>
      <c r="M9" s="296"/>
      <c r="N9" s="178" t="s">
        <v>164</v>
      </c>
      <c r="O9" s="179"/>
      <c r="P9" s="179"/>
      <c r="Q9" s="179"/>
      <c r="R9" s="179"/>
      <c r="S9" s="179"/>
      <c r="T9" s="179"/>
      <c r="U9" s="296"/>
      <c r="V9" s="297" t="s">
        <v>19</v>
      </c>
      <c r="W9" s="126"/>
      <c r="X9" s="298"/>
      <c r="Y9" s="105" t="s">
        <v>165</v>
      </c>
      <c r="Z9" s="106"/>
      <c r="AA9" s="106"/>
      <c r="AB9" s="106"/>
      <c r="AC9" s="106"/>
      <c r="AD9" s="106"/>
      <c r="AE9" s="106"/>
      <c r="AF9" s="107"/>
      <c r="AG9" s="336"/>
      <c r="AH9" s="337"/>
      <c r="AI9" s="337"/>
      <c r="AJ9" s="337"/>
      <c r="AK9" s="337"/>
      <c r="AL9" s="338"/>
    </row>
    <row r="10" spans="2:41" ht="14.25" customHeight="1">
      <c r="B10" s="148" t="s">
        <v>20</v>
      </c>
      <c r="C10" s="149"/>
      <c r="D10" s="150"/>
      <c r="E10" s="151"/>
      <c r="F10" s="316">
        <v>1</v>
      </c>
      <c r="G10" s="317"/>
      <c r="H10" s="318" t="s">
        <v>21</v>
      </c>
      <c r="I10" s="319"/>
      <c r="J10" s="316">
        <v>20</v>
      </c>
      <c r="K10" s="317"/>
      <c r="L10" s="320" t="s">
        <v>22</v>
      </c>
      <c r="M10" s="321"/>
      <c r="N10" s="316">
        <v>1980</v>
      </c>
      <c r="O10" s="317"/>
      <c r="P10" s="201" t="s">
        <v>11</v>
      </c>
      <c r="Q10" s="202"/>
      <c r="R10" s="131">
        <f>IFERROR(DATEDIF(DATE($N$10,$F$10,$J$10),DATE($AI$5,$AA$5,$AE$5),"Y"),"###")</f>
        <v>44</v>
      </c>
      <c r="S10" s="132"/>
      <c r="T10" s="133" t="s">
        <v>23</v>
      </c>
      <c r="U10" s="307"/>
      <c r="V10" s="308" t="s">
        <v>24</v>
      </c>
      <c r="W10" s="109"/>
      <c r="X10" s="109"/>
      <c r="Y10" s="109"/>
      <c r="Z10" s="109"/>
      <c r="AA10" s="309"/>
      <c r="AB10" s="136" t="s">
        <v>166</v>
      </c>
      <c r="AC10" s="137"/>
      <c r="AD10" s="137"/>
      <c r="AE10" s="137"/>
      <c r="AF10" s="138"/>
      <c r="AG10" s="336"/>
      <c r="AH10" s="337"/>
      <c r="AI10" s="337"/>
      <c r="AJ10" s="337"/>
      <c r="AK10" s="337"/>
      <c r="AL10" s="338"/>
      <c r="AO10" s="16"/>
    </row>
    <row r="11" spans="2:41" ht="14.25" customHeight="1">
      <c r="B11" s="139" t="s">
        <v>26</v>
      </c>
      <c r="C11" s="140"/>
      <c r="D11" s="140"/>
      <c r="E11" s="141"/>
      <c r="F11" s="308" t="s">
        <v>27</v>
      </c>
      <c r="G11" s="109"/>
      <c r="H11" s="309"/>
      <c r="I11" s="294" t="s">
        <v>167</v>
      </c>
      <c r="J11" s="294"/>
      <c r="K11" s="294"/>
      <c r="L11" s="294"/>
      <c r="M11" s="294"/>
      <c r="N11" s="310"/>
      <c r="O11" s="311"/>
      <c r="P11" s="311"/>
      <c r="Q11" s="311"/>
      <c r="R11" s="311"/>
      <c r="S11" s="311"/>
      <c r="T11" s="311"/>
      <c r="U11" s="312"/>
      <c r="V11" s="313" t="s">
        <v>28</v>
      </c>
      <c r="W11" s="314"/>
      <c r="X11" s="314"/>
      <c r="Y11" s="314"/>
      <c r="Z11" s="314"/>
      <c r="AA11" s="315"/>
      <c r="AB11" s="112" t="s">
        <v>168</v>
      </c>
      <c r="AC11" s="112"/>
      <c r="AD11" s="112"/>
      <c r="AE11" s="112"/>
      <c r="AF11" s="112"/>
      <c r="AG11" s="339"/>
      <c r="AH11" s="340"/>
      <c r="AI11" s="340"/>
      <c r="AJ11" s="340"/>
      <c r="AK11" s="340"/>
      <c r="AL11" s="341"/>
    </row>
    <row r="12" spans="2:41" ht="27.6" customHeight="1">
      <c r="B12" s="142"/>
      <c r="C12" s="143"/>
      <c r="D12" s="143"/>
      <c r="E12" s="144"/>
      <c r="F12" s="152" t="s">
        <v>169</v>
      </c>
      <c r="G12" s="322"/>
      <c r="H12" s="322"/>
      <c r="I12" s="322"/>
      <c r="J12" s="322"/>
      <c r="K12" s="322"/>
      <c r="L12" s="322"/>
      <c r="M12" s="322"/>
      <c r="N12" s="322"/>
      <c r="O12" s="322"/>
      <c r="P12" s="322"/>
      <c r="Q12" s="322"/>
      <c r="R12" s="322"/>
      <c r="S12" s="322"/>
      <c r="T12" s="322"/>
      <c r="U12" s="323"/>
      <c r="V12" s="324" t="s">
        <v>29</v>
      </c>
      <c r="W12" s="149"/>
      <c r="X12" s="149"/>
      <c r="Y12" s="149"/>
      <c r="Z12" s="149"/>
      <c r="AA12" s="325"/>
      <c r="AB12" s="156" t="s">
        <v>170</v>
      </c>
      <c r="AC12" s="157"/>
      <c r="AD12" s="157"/>
      <c r="AE12" s="157"/>
      <c r="AF12" s="157"/>
      <c r="AG12" s="157"/>
      <c r="AH12" s="157"/>
      <c r="AI12" s="157"/>
      <c r="AJ12" s="157"/>
      <c r="AK12" s="157"/>
      <c r="AL12" s="158"/>
    </row>
    <row r="13" spans="2:41" ht="14.85" customHeight="1" thickBot="1">
      <c r="B13" s="159" t="s">
        <v>30</v>
      </c>
      <c r="C13" s="160"/>
      <c r="D13" s="160"/>
      <c r="E13" s="161"/>
      <c r="F13" s="326" t="s">
        <v>171</v>
      </c>
      <c r="G13" s="327"/>
      <c r="H13" s="327"/>
      <c r="I13" s="327"/>
      <c r="J13" s="327"/>
      <c r="K13" s="327"/>
      <c r="L13" s="327"/>
      <c r="M13" s="327"/>
      <c r="N13" s="327"/>
      <c r="O13" s="327"/>
      <c r="P13" s="327"/>
      <c r="Q13" s="327"/>
      <c r="R13" s="327"/>
      <c r="S13" s="327"/>
      <c r="T13" s="327"/>
      <c r="U13" s="328"/>
      <c r="V13" s="164" t="s">
        <v>31</v>
      </c>
      <c r="W13" s="165"/>
      <c r="X13" s="165"/>
      <c r="Y13" s="165"/>
      <c r="Z13" s="166"/>
      <c r="AA13" s="329">
        <v>4</v>
      </c>
      <c r="AB13" s="330"/>
      <c r="AC13" s="331" t="s">
        <v>21</v>
      </c>
      <c r="AD13" s="332"/>
      <c r="AE13" s="329">
        <v>30</v>
      </c>
      <c r="AF13" s="330"/>
      <c r="AG13" s="342" t="s">
        <v>22</v>
      </c>
      <c r="AH13" s="343"/>
      <c r="AI13" s="329">
        <v>2025</v>
      </c>
      <c r="AJ13" s="330"/>
      <c r="AK13" s="182" t="s">
        <v>11</v>
      </c>
      <c r="AL13" s="183"/>
    </row>
    <row r="14" spans="2:41" ht="6" customHeight="1" thickBot="1">
      <c r="B14" s="65"/>
      <c r="C14" s="65"/>
      <c r="D14" s="65"/>
      <c r="E14" s="65"/>
      <c r="F14" s="66"/>
      <c r="G14" s="66"/>
      <c r="H14" s="66"/>
      <c r="I14" s="66"/>
      <c r="J14" s="66"/>
      <c r="K14" s="66"/>
      <c r="L14" s="66"/>
      <c r="M14" s="66"/>
      <c r="N14" s="66"/>
      <c r="O14" s="66"/>
      <c r="P14" s="66"/>
      <c r="Q14" s="66"/>
      <c r="R14" s="66"/>
      <c r="S14" s="66"/>
      <c r="T14" s="66"/>
      <c r="U14" s="66"/>
      <c r="V14" s="66"/>
      <c r="W14" s="66"/>
      <c r="X14" s="66"/>
      <c r="Y14" s="66"/>
      <c r="Z14" s="66"/>
      <c r="AA14" s="66"/>
      <c r="AB14" s="66"/>
      <c r="AC14" s="63"/>
      <c r="AD14" s="63"/>
      <c r="AE14" s="63"/>
      <c r="AF14" s="63"/>
      <c r="AG14" s="63"/>
      <c r="AH14" s="63"/>
      <c r="AI14" s="63"/>
      <c r="AJ14" s="65"/>
      <c r="AK14" s="65"/>
      <c r="AL14" s="65"/>
    </row>
    <row r="15" spans="2:41" ht="14.25" customHeight="1">
      <c r="B15" s="259" t="s">
        <v>32</v>
      </c>
      <c r="C15" s="118"/>
      <c r="D15" s="118"/>
      <c r="E15" s="118"/>
      <c r="F15" s="118"/>
      <c r="G15" s="118"/>
      <c r="H15" s="118"/>
      <c r="I15" s="260" t="s">
        <v>172</v>
      </c>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62"/>
    </row>
    <row r="16" spans="2:41">
      <c r="B16" s="263" t="s">
        <v>33</v>
      </c>
      <c r="C16" s="135"/>
      <c r="D16" s="135"/>
      <c r="E16" s="135"/>
      <c r="F16" s="135"/>
      <c r="G16" s="135"/>
      <c r="H16" s="135"/>
      <c r="I16" s="112" t="s">
        <v>173</v>
      </c>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230"/>
    </row>
    <row r="17" spans="2:38" ht="14.85" customHeight="1">
      <c r="B17" s="248" t="s">
        <v>34</v>
      </c>
      <c r="C17" s="249"/>
      <c r="D17" s="249"/>
      <c r="E17" s="249"/>
      <c r="F17" s="249"/>
      <c r="G17" s="249"/>
      <c r="H17" s="250"/>
      <c r="I17" s="135" t="s">
        <v>35</v>
      </c>
      <c r="J17" s="135"/>
      <c r="K17" s="135"/>
      <c r="L17" s="135"/>
      <c r="M17" s="135"/>
      <c r="N17" s="112" t="s">
        <v>174</v>
      </c>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230"/>
    </row>
    <row r="18" spans="2:38" ht="13.5" thickBot="1">
      <c r="B18" s="251"/>
      <c r="C18" s="252"/>
      <c r="D18" s="252"/>
      <c r="E18" s="252"/>
      <c r="F18" s="252"/>
      <c r="G18" s="252"/>
      <c r="H18" s="253"/>
      <c r="I18" s="344" t="s">
        <v>36</v>
      </c>
      <c r="J18" s="344"/>
      <c r="K18" s="344"/>
      <c r="L18" s="344"/>
      <c r="M18" s="344"/>
      <c r="N18" s="344"/>
      <c r="O18" s="344"/>
      <c r="P18" s="344"/>
      <c r="Q18" s="344"/>
      <c r="R18" s="344"/>
      <c r="S18" s="344"/>
      <c r="T18" s="344"/>
      <c r="U18" s="344"/>
      <c r="V18" s="345" t="s">
        <v>175</v>
      </c>
      <c r="W18" s="227"/>
      <c r="X18" s="227"/>
      <c r="Y18" s="227"/>
      <c r="Z18" s="227"/>
      <c r="AA18" s="227"/>
      <c r="AB18" s="227"/>
      <c r="AC18" s="227"/>
      <c r="AD18" s="227"/>
      <c r="AE18" s="227"/>
      <c r="AF18" s="227"/>
      <c r="AG18" s="227"/>
      <c r="AH18" s="227"/>
      <c r="AI18" s="227"/>
      <c r="AJ18" s="227"/>
      <c r="AK18" s="227"/>
      <c r="AL18" s="256"/>
    </row>
    <row r="20" spans="2:38" ht="28.5" customHeight="1" thickBot="1">
      <c r="B20" s="184" t="s">
        <v>37</v>
      </c>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row>
    <row r="21" spans="2:38">
      <c r="B21" s="185" t="s">
        <v>38</v>
      </c>
      <c r="C21" s="186"/>
      <c r="D21" s="187"/>
      <c r="E21" s="187"/>
      <c r="F21" s="191" t="s">
        <v>176</v>
      </c>
      <c r="G21" s="192"/>
      <c r="H21" s="192"/>
      <c r="I21" s="192"/>
      <c r="J21" s="192"/>
      <c r="K21" s="192"/>
      <c r="L21" s="192"/>
      <c r="M21" s="192"/>
      <c r="N21" s="192"/>
      <c r="O21" s="192"/>
      <c r="P21" s="192"/>
      <c r="Q21" s="192"/>
      <c r="R21" s="192"/>
      <c r="S21" s="192"/>
      <c r="T21" s="192"/>
      <c r="U21" s="192"/>
      <c r="V21" s="192"/>
      <c r="W21" s="192"/>
      <c r="X21" s="192"/>
      <c r="Y21" s="193"/>
      <c r="Z21" s="197">
        <v>4</v>
      </c>
      <c r="AA21" s="197"/>
      <c r="AB21" s="198" t="s">
        <v>21</v>
      </c>
      <c r="AC21" s="198"/>
      <c r="AD21" s="197">
        <v>1995</v>
      </c>
      <c r="AE21" s="197"/>
      <c r="AF21" s="199" t="s">
        <v>39</v>
      </c>
      <c r="AG21" s="200"/>
      <c r="AH21" s="173" t="s">
        <v>40</v>
      </c>
      <c r="AI21" s="174"/>
      <c r="AJ21" s="174"/>
      <c r="AK21" s="174"/>
      <c r="AL21" s="175"/>
    </row>
    <row r="22" spans="2:38">
      <c r="B22" s="188"/>
      <c r="C22" s="189"/>
      <c r="D22" s="190"/>
      <c r="E22" s="190"/>
      <c r="F22" s="194"/>
      <c r="G22" s="195"/>
      <c r="H22" s="195"/>
      <c r="I22" s="195"/>
      <c r="J22" s="195"/>
      <c r="K22" s="195"/>
      <c r="L22" s="195"/>
      <c r="M22" s="195"/>
      <c r="N22" s="195"/>
      <c r="O22" s="195"/>
      <c r="P22" s="195"/>
      <c r="Q22" s="195"/>
      <c r="R22" s="195"/>
      <c r="S22" s="195"/>
      <c r="T22" s="195"/>
      <c r="U22" s="195"/>
      <c r="V22" s="195"/>
      <c r="W22" s="195"/>
      <c r="X22" s="195"/>
      <c r="Y22" s="196"/>
      <c r="Z22" s="101">
        <v>3</v>
      </c>
      <c r="AA22" s="101"/>
      <c r="AB22" s="102" t="s">
        <v>21</v>
      </c>
      <c r="AC22" s="102"/>
      <c r="AD22" s="101">
        <v>1998</v>
      </c>
      <c r="AE22" s="101"/>
      <c r="AF22" s="176" t="s">
        <v>39</v>
      </c>
      <c r="AG22" s="177"/>
      <c r="AH22" s="178" t="s">
        <v>41</v>
      </c>
      <c r="AI22" s="179"/>
      <c r="AJ22" s="179"/>
      <c r="AK22" s="179"/>
      <c r="AL22" s="180"/>
    </row>
    <row r="23" spans="2:38" ht="27.6" customHeight="1">
      <c r="B23" s="206" t="s">
        <v>42</v>
      </c>
      <c r="C23" s="207"/>
      <c r="D23" s="190"/>
      <c r="E23" s="190"/>
      <c r="F23" s="208" t="s">
        <v>177</v>
      </c>
      <c r="G23" s="209"/>
      <c r="H23" s="209"/>
      <c r="I23" s="209"/>
      <c r="J23" s="209"/>
      <c r="K23" s="209"/>
      <c r="L23" s="209"/>
      <c r="M23" s="209"/>
      <c r="N23" s="209"/>
      <c r="O23" s="209"/>
      <c r="P23" s="209"/>
      <c r="Q23" s="209"/>
      <c r="R23" s="209"/>
      <c r="S23" s="209"/>
      <c r="T23" s="209"/>
      <c r="U23" s="209"/>
      <c r="V23" s="209"/>
      <c r="W23" s="209"/>
      <c r="X23" s="209"/>
      <c r="Y23" s="210"/>
      <c r="Z23" s="101">
        <v>4</v>
      </c>
      <c r="AA23" s="101"/>
      <c r="AB23" s="102" t="s">
        <v>21</v>
      </c>
      <c r="AC23" s="102"/>
      <c r="AD23" s="101">
        <v>1998</v>
      </c>
      <c r="AE23" s="101"/>
      <c r="AF23" s="176" t="s">
        <v>39</v>
      </c>
      <c r="AG23" s="177"/>
      <c r="AH23" s="178" t="s">
        <v>40</v>
      </c>
      <c r="AI23" s="179"/>
      <c r="AJ23" s="179"/>
      <c r="AK23" s="179"/>
      <c r="AL23" s="180"/>
    </row>
    <row r="24" spans="2:38" ht="38.450000000000003" customHeight="1">
      <c r="B24" s="188"/>
      <c r="C24" s="189"/>
      <c r="D24" s="190"/>
      <c r="E24" s="190"/>
      <c r="F24" s="203" t="s">
        <v>178</v>
      </c>
      <c r="G24" s="204"/>
      <c r="H24" s="204"/>
      <c r="I24" s="204"/>
      <c r="J24" s="204"/>
      <c r="K24" s="204"/>
      <c r="L24" s="204"/>
      <c r="M24" s="204"/>
      <c r="N24" s="204"/>
      <c r="O24" s="204"/>
      <c r="P24" s="204"/>
      <c r="Q24" s="204"/>
      <c r="R24" s="204"/>
      <c r="S24" s="204"/>
      <c r="T24" s="204"/>
      <c r="U24" s="204"/>
      <c r="V24" s="204"/>
      <c r="W24" s="204"/>
      <c r="X24" s="204"/>
      <c r="Y24" s="205"/>
      <c r="Z24" s="101">
        <v>3</v>
      </c>
      <c r="AA24" s="101"/>
      <c r="AB24" s="102" t="s">
        <v>21</v>
      </c>
      <c r="AC24" s="102"/>
      <c r="AD24" s="101">
        <v>2002</v>
      </c>
      <c r="AE24" s="101"/>
      <c r="AF24" s="176" t="s">
        <v>39</v>
      </c>
      <c r="AG24" s="177"/>
      <c r="AH24" s="178" t="s">
        <v>41</v>
      </c>
      <c r="AI24" s="179"/>
      <c r="AJ24" s="179"/>
      <c r="AK24" s="179"/>
      <c r="AL24" s="180"/>
    </row>
    <row r="25" spans="2:38">
      <c r="B25" s="214" t="s">
        <v>25</v>
      </c>
      <c r="C25" s="215"/>
      <c r="D25" s="216"/>
      <c r="E25" s="216"/>
      <c r="F25" s="208"/>
      <c r="G25" s="209"/>
      <c r="H25" s="209"/>
      <c r="I25" s="209"/>
      <c r="J25" s="209"/>
      <c r="K25" s="209"/>
      <c r="L25" s="209"/>
      <c r="M25" s="209"/>
      <c r="N25" s="209"/>
      <c r="O25" s="209"/>
      <c r="P25" s="209"/>
      <c r="Q25" s="209"/>
      <c r="R25" s="209"/>
      <c r="S25" s="209"/>
      <c r="T25" s="209"/>
      <c r="U25" s="209"/>
      <c r="V25" s="209"/>
      <c r="W25" s="209"/>
      <c r="X25" s="209"/>
      <c r="Y25" s="210"/>
      <c r="Z25" s="101"/>
      <c r="AA25" s="101"/>
      <c r="AB25" s="102" t="s">
        <v>21</v>
      </c>
      <c r="AC25" s="102"/>
      <c r="AD25" s="101"/>
      <c r="AE25" s="101"/>
      <c r="AF25" s="176" t="s">
        <v>39</v>
      </c>
      <c r="AG25" s="177"/>
      <c r="AH25" s="178" t="s">
        <v>25</v>
      </c>
      <c r="AI25" s="179"/>
      <c r="AJ25" s="179"/>
      <c r="AK25" s="179"/>
      <c r="AL25" s="180"/>
    </row>
    <row r="26" spans="2:38">
      <c r="B26" s="214"/>
      <c r="C26" s="215"/>
      <c r="D26" s="216"/>
      <c r="E26" s="216"/>
      <c r="F26" s="211"/>
      <c r="G26" s="212"/>
      <c r="H26" s="212"/>
      <c r="I26" s="212"/>
      <c r="J26" s="212"/>
      <c r="K26" s="212"/>
      <c r="L26" s="212"/>
      <c r="M26" s="212"/>
      <c r="N26" s="212"/>
      <c r="O26" s="212"/>
      <c r="P26" s="212"/>
      <c r="Q26" s="212"/>
      <c r="R26" s="212"/>
      <c r="S26" s="212"/>
      <c r="T26" s="212"/>
      <c r="U26" s="212"/>
      <c r="V26" s="212"/>
      <c r="W26" s="212"/>
      <c r="X26" s="212"/>
      <c r="Y26" s="213"/>
      <c r="Z26" s="101"/>
      <c r="AA26" s="101"/>
      <c r="AB26" s="102" t="s">
        <v>21</v>
      </c>
      <c r="AC26" s="102"/>
      <c r="AD26" s="101"/>
      <c r="AE26" s="101"/>
      <c r="AF26" s="176" t="s">
        <v>39</v>
      </c>
      <c r="AG26" s="177"/>
      <c r="AH26" s="178" t="s">
        <v>25</v>
      </c>
      <c r="AI26" s="179"/>
      <c r="AJ26" s="179"/>
      <c r="AK26" s="179"/>
      <c r="AL26" s="180"/>
    </row>
    <row r="27" spans="2:38" ht="13.35" customHeight="1">
      <c r="B27" s="214" t="s">
        <v>25</v>
      </c>
      <c r="C27" s="215"/>
      <c r="D27" s="216"/>
      <c r="E27" s="216"/>
      <c r="F27" s="208"/>
      <c r="G27" s="209"/>
      <c r="H27" s="209"/>
      <c r="I27" s="209"/>
      <c r="J27" s="209"/>
      <c r="K27" s="209"/>
      <c r="L27" s="209"/>
      <c r="M27" s="209"/>
      <c r="N27" s="209"/>
      <c r="O27" s="209"/>
      <c r="P27" s="209"/>
      <c r="Q27" s="209"/>
      <c r="R27" s="209"/>
      <c r="S27" s="209"/>
      <c r="T27" s="209"/>
      <c r="U27" s="209"/>
      <c r="V27" s="209"/>
      <c r="W27" s="209"/>
      <c r="X27" s="209"/>
      <c r="Y27" s="210"/>
      <c r="Z27" s="101"/>
      <c r="AA27" s="101"/>
      <c r="AB27" s="102" t="s">
        <v>21</v>
      </c>
      <c r="AC27" s="102"/>
      <c r="AD27" s="101"/>
      <c r="AE27" s="101"/>
      <c r="AF27" s="176" t="s">
        <v>39</v>
      </c>
      <c r="AG27" s="177"/>
      <c r="AH27" s="178" t="s">
        <v>25</v>
      </c>
      <c r="AI27" s="179"/>
      <c r="AJ27" s="179"/>
      <c r="AK27" s="179"/>
      <c r="AL27" s="180"/>
    </row>
    <row r="28" spans="2:38">
      <c r="B28" s="214"/>
      <c r="C28" s="215"/>
      <c r="D28" s="216"/>
      <c r="E28" s="216"/>
      <c r="F28" s="211"/>
      <c r="G28" s="212"/>
      <c r="H28" s="212"/>
      <c r="I28" s="212"/>
      <c r="J28" s="212"/>
      <c r="K28" s="212"/>
      <c r="L28" s="212"/>
      <c r="M28" s="212"/>
      <c r="N28" s="212"/>
      <c r="O28" s="212"/>
      <c r="P28" s="212"/>
      <c r="Q28" s="212"/>
      <c r="R28" s="212"/>
      <c r="S28" s="212"/>
      <c r="T28" s="212"/>
      <c r="U28" s="212"/>
      <c r="V28" s="212"/>
      <c r="W28" s="212"/>
      <c r="X28" s="212"/>
      <c r="Y28" s="213"/>
      <c r="Z28" s="101"/>
      <c r="AA28" s="101"/>
      <c r="AB28" s="102" t="s">
        <v>21</v>
      </c>
      <c r="AC28" s="102"/>
      <c r="AD28" s="101"/>
      <c r="AE28" s="101"/>
      <c r="AF28" s="176" t="s">
        <v>39</v>
      </c>
      <c r="AG28" s="177"/>
      <c r="AH28" s="178" t="s">
        <v>25</v>
      </c>
      <c r="AI28" s="179"/>
      <c r="AJ28" s="179"/>
      <c r="AK28" s="179"/>
      <c r="AL28" s="180"/>
    </row>
    <row r="29" spans="2:38" ht="27.6" customHeight="1">
      <c r="B29" s="206" t="s">
        <v>43</v>
      </c>
      <c r="C29" s="189"/>
      <c r="D29" s="217"/>
      <c r="E29" s="217"/>
      <c r="F29" s="208" t="s">
        <v>177</v>
      </c>
      <c r="G29" s="209"/>
      <c r="H29" s="209"/>
      <c r="I29" s="209"/>
      <c r="J29" s="209"/>
      <c r="K29" s="209"/>
      <c r="L29" s="209"/>
      <c r="M29" s="209"/>
      <c r="N29" s="209"/>
      <c r="O29" s="209"/>
      <c r="P29" s="209"/>
      <c r="Q29" s="209"/>
      <c r="R29" s="209"/>
      <c r="S29" s="209"/>
      <c r="T29" s="209"/>
      <c r="U29" s="209"/>
      <c r="V29" s="209"/>
      <c r="W29" s="209"/>
      <c r="X29" s="209"/>
      <c r="Y29" s="210"/>
      <c r="Z29" s="101">
        <v>4</v>
      </c>
      <c r="AA29" s="101"/>
      <c r="AB29" s="102" t="s">
        <v>21</v>
      </c>
      <c r="AC29" s="102"/>
      <c r="AD29" s="101">
        <v>2002</v>
      </c>
      <c r="AE29" s="101"/>
      <c r="AF29" s="176" t="s">
        <v>39</v>
      </c>
      <c r="AG29" s="177"/>
      <c r="AH29" s="178" t="s">
        <v>40</v>
      </c>
      <c r="AI29" s="179"/>
      <c r="AJ29" s="179"/>
      <c r="AK29" s="179"/>
      <c r="AL29" s="180"/>
    </row>
    <row r="30" spans="2:38" ht="44.1" customHeight="1">
      <c r="B30" s="218"/>
      <c r="C30" s="219"/>
      <c r="D30" s="217"/>
      <c r="E30" s="217"/>
      <c r="F30" s="203" t="s">
        <v>179</v>
      </c>
      <c r="G30" s="204"/>
      <c r="H30" s="204"/>
      <c r="I30" s="204"/>
      <c r="J30" s="204"/>
      <c r="K30" s="204"/>
      <c r="L30" s="204"/>
      <c r="M30" s="204"/>
      <c r="N30" s="204"/>
      <c r="O30" s="204"/>
      <c r="P30" s="204"/>
      <c r="Q30" s="204"/>
      <c r="R30" s="204"/>
      <c r="S30" s="204"/>
      <c r="T30" s="204"/>
      <c r="U30" s="204"/>
      <c r="V30" s="204"/>
      <c r="W30" s="204"/>
      <c r="X30" s="204"/>
      <c r="Y30" s="205"/>
      <c r="Z30" s="101">
        <v>3</v>
      </c>
      <c r="AA30" s="101"/>
      <c r="AB30" s="102" t="s">
        <v>21</v>
      </c>
      <c r="AC30" s="102"/>
      <c r="AD30" s="101">
        <v>2004</v>
      </c>
      <c r="AE30" s="101"/>
      <c r="AF30" s="176" t="s">
        <v>39</v>
      </c>
      <c r="AG30" s="177"/>
      <c r="AH30" s="178" t="s">
        <v>180</v>
      </c>
      <c r="AI30" s="179"/>
      <c r="AJ30" s="179"/>
      <c r="AK30" s="179"/>
      <c r="AL30" s="180"/>
    </row>
    <row r="31" spans="2:38" ht="27.6" customHeight="1">
      <c r="B31" s="206" t="s">
        <v>44</v>
      </c>
      <c r="C31" s="189"/>
      <c r="D31" s="217"/>
      <c r="E31" s="217"/>
      <c r="F31" s="208" t="s">
        <v>177</v>
      </c>
      <c r="G31" s="209"/>
      <c r="H31" s="209"/>
      <c r="I31" s="209"/>
      <c r="J31" s="209"/>
      <c r="K31" s="209"/>
      <c r="L31" s="209"/>
      <c r="M31" s="209"/>
      <c r="N31" s="209"/>
      <c r="O31" s="209"/>
      <c r="P31" s="209"/>
      <c r="Q31" s="209"/>
      <c r="R31" s="209"/>
      <c r="S31" s="209"/>
      <c r="T31" s="209"/>
      <c r="U31" s="209"/>
      <c r="V31" s="209"/>
      <c r="W31" s="209"/>
      <c r="X31" s="209"/>
      <c r="Y31" s="210"/>
      <c r="Z31" s="101">
        <v>4</v>
      </c>
      <c r="AA31" s="101"/>
      <c r="AB31" s="102" t="s">
        <v>21</v>
      </c>
      <c r="AC31" s="102"/>
      <c r="AD31" s="101">
        <v>2004</v>
      </c>
      <c r="AE31" s="101"/>
      <c r="AF31" s="176" t="s">
        <v>39</v>
      </c>
      <c r="AG31" s="177"/>
      <c r="AH31" s="178" t="s">
        <v>40</v>
      </c>
      <c r="AI31" s="179"/>
      <c r="AJ31" s="179"/>
      <c r="AK31" s="179"/>
      <c r="AL31" s="180"/>
    </row>
    <row r="32" spans="2:38" ht="42" customHeight="1">
      <c r="B32" s="218"/>
      <c r="C32" s="219"/>
      <c r="D32" s="217"/>
      <c r="E32" s="217"/>
      <c r="F32" s="211" t="s">
        <v>179</v>
      </c>
      <c r="G32" s="212"/>
      <c r="H32" s="212"/>
      <c r="I32" s="212"/>
      <c r="J32" s="212"/>
      <c r="K32" s="212"/>
      <c r="L32" s="212"/>
      <c r="M32" s="212"/>
      <c r="N32" s="212"/>
      <c r="O32" s="212"/>
      <c r="P32" s="212"/>
      <c r="Q32" s="212"/>
      <c r="R32" s="212"/>
      <c r="S32" s="212"/>
      <c r="T32" s="212"/>
      <c r="U32" s="212"/>
      <c r="V32" s="212"/>
      <c r="W32" s="212"/>
      <c r="X32" s="212"/>
      <c r="Y32" s="213"/>
      <c r="Z32" s="101">
        <v>3</v>
      </c>
      <c r="AA32" s="101"/>
      <c r="AB32" s="102" t="s">
        <v>21</v>
      </c>
      <c r="AC32" s="102"/>
      <c r="AD32" s="101">
        <v>2007</v>
      </c>
      <c r="AE32" s="101"/>
      <c r="AF32" s="176" t="s">
        <v>39</v>
      </c>
      <c r="AG32" s="177"/>
      <c r="AH32" s="220" t="s">
        <v>180</v>
      </c>
      <c r="AI32" s="221"/>
      <c r="AJ32" s="221"/>
      <c r="AK32" s="221"/>
      <c r="AL32" s="222"/>
    </row>
    <row r="33" spans="2:39">
      <c r="B33" s="206" t="s">
        <v>45</v>
      </c>
      <c r="C33" s="190"/>
      <c r="D33" s="190"/>
      <c r="E33" s="190"/>
      <c r="F33" s="135" t="s">
        <v>46</v>
      </c>
      <c r="G33" s="135"/>
      <c r="H33" s="135"/>
      <c r="I33" s="135"/>
      <c r="J33" s="135"/>
      <c r="K33" s="135"/>
      <c r="L33" s="135"/>
      <c r="M33" s="232" t="s">
        <v>181</v>
      </c>
      <c r="N33" s="232"/>
      <c r="O33" s="232"/>
      <c r="P33" s="232"/>
      <c r="Q33" s="232"/>
      <c r="R33" s="232"/>
      <c r="S33" s="232"/>
      <c r="T33" s="234" t="s">
        <v>47</v>
      </c>
      <c r="U33" s="235"/>
      <c r="V33" s="235"/>
      <c r="W33" s="235"/>
      <c r="X33" s="235"/>
      <c r="Y33" s="235"/>
      <c r="Z33" s="235"/>
      <c r="AA33" s="235"/>
      <c r="AB33" s="235"/>
      <c r="AC33" s="235"/>
      <c r="AD33" s="235"/>
      <c r="AE33" s="236"/>
      <c r="AF33" s="232" t="s">
        <v>182</v>
      </c>
      <c r="AG33" s="232"/>
      <c r="AH33" s="232"/>
      <c r="AI33" s="232"/>
      <c r="AJ33" s="232"/>
      <c r="AK33" s="232"/>
      <c r="AL33" s="233"/>
    </row>
    <row r="34" spans="2:39">
      <c r="B34" s="206"/>
      <c r="C34" s="190"/>
      <c r="D34" s="190"/>
      <c r="E34" s="190"/>
      <c r="F34" s="135" t="s">
        <v>183</v>
      </c>
      <c r="G34" s="135"/>
      <c r="H34" s="135"/>
      <c r="I34" s="135"/>
      <c r="J34" s="135"/>
      <c r="K34" s="135"/>
      <c r="L34" s="135"/>
      <c r="M34" s="112" t="s">
        <v>184</v>
      </c>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230"/>
    </row>
    <row r="35" spans="2:39" ht="14.85" customHeight="1" thickBot="1">
      <c r="B35" s="228"/>
      <c r="C35" s="229"/>
      <c r="D35" s="229"/>
      <c r="E35" s="229"/>
      <c r="F35" s="231" t="s">
        <v>49</v>
      </c>
      <c r="G35" s="231"/>
      <c r="H35" s="231"/>
      <c r="I35" s="231"/>
      <c r="J35" s="231"/>
      <c r="K35" s="231"/>
      <c r="L35" s="231"/>
      <c r="M35" s="167">
        <v>3</v>
      </c>
      <c r="N35" s="167"/>
      <c r="O35" s="168" t="s">
        <v>21</v>
      </c>
      <c r="P35" s="168"/>
      <c r="Q35" s="167">
        <v>15</v>
      </c>
      <c r="R35" s="167"/>
      <c r="S35" s="181" t="s">
        <v>22</v>
      </c>
      <c r="T35" s="181"/>
      <c r="U35" s="167">
        <v>2007</v>
      </c>
      <c r="V35" s="167"/>
      <c r="W35" s="182" t="s">
        <v>11</v>
      </c>
      <c r="X35" s="183"/>
      <c r="Y35" s="223"/>
      <c r="Z35" s="224"/>
      <c r="AA35" s="224"/>
      <c r="AB35" s="224"/>
      <c r="AC35" s="224"/>
      <c r="AD35" s="224"/>
      <c r="AE35" s="224"/>
      <c r="AF35" s="224"/>
      <c r="AG35" s="224"/>
      <c r="AH35" s="224"/>
      <c r="AI35" s="224"/>
      <c r="AJ35" s="224"/>
      <c r="AK35" s="224"/>
      <c r="AL35" s="225"/>
      <c r="AM35" s="17"/>
    </row>
    <row r="36" spans="2:39" ht="6" customHeight="1">
      <c r="B36" s="65"/>
      <c r="C36" s="65"/>
      <c r="D36" s="65"/>
      <c r="E36" s="65"/>
      <c r="F36" s="66"/>
      <c r="G36" s="66"/>
      <c r="H36" s="66"/>
      <c r="I36" s="66"/>
      <c r="J36" s="66"/>
      <c r="K36" s="66"/>
      <c r="L36" s="66"/>
      <c r="M36" s="66"/>
      <c r="N36" s="66"/>
      <c r="O36" s="66"/>
      <c r="P36" s="66"/>
      <c r="Q36" s="66"/>
      <c r="R36" s="66"/>
      <c r="S36" s="66"/>
      <c r="T36" s="66"/>
      <c r="U36" s="66"/>
      <c r="V36" s="66"/>
      <c r="W36" s="66"/>
      <c r="X36" s="66"/>
      <c r="Y36" s="66"/>
      <c r="Z36" s="66"/>
      <c r="AA36" s="66"/>
      <c r="AB36" s="66"/>
      <c r="AC36" s="63"/>
      <c r="AD36" s="63"/>
      <c r="AE36" s="63"/>
      <c r="AF36" s="63"/>
      <c r="AG36" s="63"/>
      <c r="AH36" s="63"/>
      <c r="AI36" s="63"/>
      <c r="AJ36" s="65"/>
      <c r="AK36" s="65"/>
      <c r="AL36" s="65"/>
    </row>
    <row r="37" spans="2:39" ht="28.5" customHeight="1">
      <c r="B37" s="226" t="s">
        <v>50</v>
      </c>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row>
    <row r="38" spans="2:39" ht="23.85" customHeight="1">
      <c r="B38" s="204" t="s">
        <v>51</v>
      </c>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row>
    <row r="39" spans="2:39" ht="13.5" thickBot="1">
      <c r="B39" s="227" t="s">
        <v>52</v>
      </c>
      <c r="C39" s="227"/>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row>
    <row r="40" spans="2:39" ht="14.25" customHeight="1">
      <c r="B40" s="240" t="s">
        <v>53</v>
      </c>
      <c r="C40" s="241"/>
      <c r="D40" s="241"/>
      <c r="E40" s="241"/>
      <c r="F40" s="241"/>
      <c r="G40" s="241"/>
      <c r="H40" s="241"/>
      <c r="I40" s="242"/>
      <c r="J40" s="20"/>
      <c r="K40" s="243" t="s">
        <v>54</v>
      </c>
      <c r="L40" s="241"/>
      <c r="M40" s="241"/>
      <c r="N40" s="241"/>
      <c r="O40" s="241"/>
      <c r="P40" s="241"/>
      <c r="Q40" s="241"/>
      <c r="R40" s="244"/>
      <c r="S40" s="67" t="s">
        <v>185</v>
      </c>
      <c r="T40" s="68"/>
      <c r="U40" s="68"/>
      <c r="V40" s="68"/>
      <c r="W40" s="68"/>
      <c r="X40" s="68"/>
      <c r="Y40" s="68"/>
      <c r="Z40" s="68"/>
      <c r="AA40" s="68"/>
      <c r="AB40" s="68"/>
      <c r="AC40" s="68"/>
      <c r="AD40" s="68"/>
      <c r="AE40" s="68"/>
      <c r="AF40" s="68"/>
      <c r="AG40" s="68"/>
      <c r="AH40" s="69"/>
      <c r="AI40" s="243" t="s">
        <v>56</v>
      </c>
      <c r="AJ40" s="241"/>
      <c r="AK40" s="241"/>
      <c r="AL40" s="244"/>
    </row>
    <row r="41" spans="2:39" ht="14.25" customHeight="1">
      <c r="B41" s="237">
        <v>4</v>
      </c>
      <c r="C41" s="238"/>
      <c r="D41" s="102" t="s">
        <v>21</v>
      </c>
      <c r="E41" s="102"/>
      <c r="F41" s="238">
        <v>2007</v>
      </c>
      <c r="G41" s="238"/>
      <c r="H41" s="104" t="s">
        <v>11</v>
      </c>
      <c r="I41" s="104"/>
      <c r="J41" s="239" t="s">
        <v>57</v>
      </c>
      <c r="K41" s="112" t="s">
        <v>186</v>
      </c>
      <c r="L41" s="112"/>
      <c r="M41" s="112"/>
      <c r="N41" s="112"/>
      <c r="O41" s="112"/>
      <c r="P41" s="112"/>
      <c r="Q41" s="112"/>
      <c r="R41" s="112"/>
      <c r="S41" s="245" t="s">
        <v>187</v>
      </c>
      <c r="T41" s="245"/>
      <c r="U41" s="245"/>
      <c r="V41" s="245"/>
      <c r="W41" s="245"/>
      <c r="X41" s="245"/>
      <c r="Y41" s="245"/>
      <c r="Z41" s="245"/>
      <c r="AA41" s="245"/>
      <c r="AB41" s="245"/>
      <c r="AC41" s="245"/>
      <c r="AD41" s="245"/>
      <c r="AE41" s="245"/>
      <c r="AF41" s="245"/>
      <c r="AG41" s="245"/>
      <c r="AH41" s="245"/>
      <c r="AI41" s="246" t="s">
        <v>188</v>
      </c>
      <c r="AJ41" s="246"/>
      <c r="AK41" s="246"/>
      <c r="AL41" s="247"/>
    </row>
    <row r="42" spans="2:39">
      <c r="B42" s="237"/>
      <c r="C42" s="238"/>
      <c r="D42" s="102"/>
      <c r="E42" s="102"/>
      <c r="F42" s="238"/>
      <c r="G42" s="238"/>
      <c r="H42" s="104"/>
      <c r="I42" s="104"/>
      <c r="J42" s="239"/>
      <c r="K42" s="101">
        <v>3</v>
      </c>
      <c r="L42" s="101"/>
      <c r="M42" s="102" t="s">
        <v>21</v>
      </c>
      <c r="N42" s="102"/>
      <c r="O42" s="101">
        <v>2010</v>
      </c>
      <c r="P42" s="101"/>
      <c r="Q42" s="176" t="s">
        <v>39</v>
      </c>
      <c r="R42" s="177"/>
      <c r="S42" s="245"/>
      <c r="T42" s="245"/>
      <c r="U42" s="245"/>
      <c r="V42" s="245"/>
      <c r="W42" s="245"/>
      <c r="X42" s="245"/>
      <c r="Y42" s="245"/>
      <c r="Z42" s="245"/>
      <c r="AA42" s="245"/>
      <c r="AB42" s="245"/>
      <c r="AC42" s="245"/>
      <c r="AD42" s="245"/>
      <c r="AE42" s="245"/>
      <c r="AF42" s="245"/>
      <c r="AG42" s="245"/>
      <c r="AH42" s="245"/>
      <c r="AI42" s="246"/>
      <c r="AJ42" s="246"/>
      <c r="AK42" s="246"/>
      <c r="AL42" s="247"/>
    </row>
    <row r="43" spans="2:39" ht="14.25" customHeight="1">
      <c r="B43" s="237">
        <v>4</v>
      </c>
      <c r="C43" s="238"/>
      <c r="D43" s="102" t="s">
        <v>21</v>
      </c>
      <c r="E43" s="102"/>
      <c r="F43" s="238">
        <v>2010</v>
      </c>
      <c r="G43" s="238"/>
      <c r="H43" s="104" t="s">
        <v>11</v>
      </c>
      <c r="I43" s="104"/>
      <c r="J43" s="239" t="s">
        <v>57</v>
      </c>
      <c r="K43" s="112" t="s">
        <v>186</v>
      </c>
      <c r="L43" s="112"/>
      <c r="M43" s="112"/>
      <c r="N43" s="112"/>
      <c r="O43" s="112"/>
      <c r="P43" s="112"/>
      <c r="Q43" s="112"/>
      <c r="R43" s="112"/>
      <c r="S43" s="245" t="s">
        <v>189</v>
      </c>
      <c r="T43" s="245"/>
      <c r="U43" s="245"/>
      <c r="V43" s="245"/>
      <c r="W43" s="245"/>
      <c r="X43" s="245"/>
      <c r="Y43" s="245"/>
      <c r="Z43" s="245"/>
      <c r="AA43" s="245"/>
      <c r="AB43" s="245"/>
      <c r="AC43" s="245"/>
      <c r="AD43" s="245"/>
      <c r="AE43" s="245"/>
      <c r="AF43" s="245"/>
      <c r="AG43" s="245"/>
      <c r="AH43" s="245"/>
      <c r="AI43" s="246" t="s">
        <v>190</v>
      </c>
      <c r="AJ43" s="246"/>
      <c r="AK43" s="246"/>
      <c r="AL43" s="247"/>
    </row>
    <row r="44" spans="2:39">
      <c r="B44" s="237"/>
      <c r="C44" s="238"/>
      <c r="D44" s="102"/>
      <c r="E44" s="102"/>
      <c r="F44" s="238"/>
      <c r="G44" s="238"/>
      <c r="H44" s="104"/>
      <c r="I44" s="104"/>
      <c r="J44" s="239"/>
      <c r="K44" s="101">
        <v>3</v>
      </c>
      <c r="L44" s="101"/>
      <c r="M44" s="102" t="s">
        <v>21</v>
      </c>
      <c r="N44" s="102"/>
      <c r="O44" s="101">
        <v>2015</v>
      </c>
      <c r="P44" s="101"/>
      <c r="Q44" s="176" t="s">
        <v>39</v>
      </c>
      <c r="R44" s="177"/>
      <c r="S44" s="245"/>
      <c r="T44" s="245"/>
      <c r="U44" s="245"/>
      <c r="V44" s="245"/>
      <c r="W44" s="245"/>
      <c r="X44" s="245"/>
      <c r="Y44" s="245"/>
      <c r="Z44" s="245"/>
      <c r="AA44" s="245"/>
      <c r="AB44" s="245"/>
      <c r="AC44" s="245"/>
      <c r="AD44" s="245"/>
      <c r="AE44" s="245"/>
      <c r="AF44" s="245"/>
      <c r="AG44" s="245"/>
      <c r="AH44" s="245"/>
      <c r="AI44" s="246"/>
      <c r="AJ44" s="246"/>
      <c r="AK44" s="246"/>
      <c r="AL44" s="247"/>
    </row>
    <row r="45" spans="2:39" ht="14.25" customHeight="1">
      <c r="B45" s="237">
        <v>4</v>
      </c>
      <c r="C45" s="238"/>
      <c r="D45" s="102" t="s">
        <v>21</v>
      </c>
      <c r="E45" s="102"/>
      <c r="F45" s="238">
        <v>2017</v>
      </c>
      <c r="G45" s="238"/>
      <c r="H45" s="104" t="s">
        <v>11</v>
      </c>
      <c r="I45" s="104"/>
      <c r="J45" s="239" t="s">
        <v>57</v>
      </c>
      <c r="K45" s="112" t="s">
        <v>186</v>
      </c>
      <c r="L45" s="112"/>
      <c r="M45" s="112"/>
      <c r="N45" s="112"/>
      <c r="O45" s="112"/>
      <c r="P45" s="112"/>
      <c r="Q45" s="112"/>
      <c r="R45" s="112"/>
      <c r="S45" s="245" t="s">
        <v>191</v>
      </c>
      <c r="T45" s="245"/>
      <c r="U45" s="245"/>
      <c r="V45" s="245"/>
      <c r="W45" s="245"/>
      <c r="X45" s="245"/>
      <c r="Y45" s="245"/>
      <c r="Z45" s="245"/>
      <c r="AA45" s="245"/>
      <c r="AB45" s="245"/>
      <c r="AC45" s="245"/>
      <c r="AD45" s="245"/>
      <c r="AE45" s="245"/>
      <c r="AF45" s="245"/>
      <c r="AG45" s="245"/>
      <c r="AH45" s="245"/>
      <c r="AI45" s="246" t="s">
        <v>188</v>
      </c>
      <c r="AJ45" s="246"/>
      <c r="AK45" s="246"/>
      <c r="AL45" s="247"/>
    </row>
    <row r="46" spans="2:39">
      <c r="B46" s="237"/>
      <c r="C46" s="238"/>
      <c r="D46" s="102"/>
      <c r="E46" s="102"/>
      <c r="F46" s="238"/>
      <c r="G46" s="238"/>
      <c r="H46" s="104"/>
      <c r="I46" s="104"/>
      <c r="J46" s="239"/>
      <c r="K46" s="101">
        <v>3</v>
      </c>
      <c r="L46" s="101"/>
      <c r="M46" s="102" t="s">
        <v>21</v>
      </c>
      <c r="N46" s="102"/>
      <c r="O46" s="101">
        <v>2022</v>
      </c>
      <c r="P46" s="101"/>
      <c r="Q46" s="176" t="s">
        <v>39</v>
      </c>
      <c r="R46" s="177"/>
      <c r="S46" s="245"/>
      <c r="T46" s="245"/>
      <c r="U46" s="245"/>
      <c r="V46" s="245"/>
      <c r="W46" s="245"/>
      <c r="X46" s="245"/>
      <c r="Y46" s="245"/>
      <c r="Z46" s="245"/>
      <c r="AA46" s="245"/>
      <c r="AB46" s="245"/>
      <c r="AC46" s="245"/>
      <c r="AD46" s="245"/>
      <c r="AE46" s="245"/>
      <c r="AF46" s="245"/>
      <c r="AG46" s="245"/>
      <c r="AH46" s="245"/>
      <c r="AI46" s="246"/>
      <c r="AJ46" s="246"/>
      <c r="AK46" s="246"/>
      <c r="AL46" s="247"/>
    </row>
    <row r="47" spans="2:39" ht="14.25" customHeight="1">
      <c r="B47" s="237"/>
      <c r="C47" s="238"/>
      <c r="D47" s="102" t="s">
        <v>21</v>
      </c>
      <c r="E47" s="102"/>
      <c r="F47" s="238"/>
      <c r="G47" s="238"/>
      <c r="H47" s="104" t="s">
        <v>11</v>
      </c>
      <c r="I47" s="104"/>
      <c r="J47" s="239" t="s">
        <v>57</v>
      </c>
      <c r="K47" s="112" t="s">
        <v>25</v>
      </c>
      <c r="L47" s="112"/>
      <c r="M47" s="112"/>
      <c r="N47" s="112"/>
      <c r="O47" s="112"/>
      <c r="P47" s="112"/>
      <c r="Q47" s="112"/>
      <c r="R47" s="112"/>
      <c r="S47" s="245"/>
      <c r="T47" s="245"/>
      <c r="U47" s="245"/>
      <c r="V47" s="245"/>
      <c r="W47" s="245"/>
      <c r="X47" s="245"/>
      <c r="Y47" s="245"/>
      <c r="Z47" s="245"/>
      <c r="AA47" s="245"/>
      <c r="AB47" s="245"/>
      <c r="AC47" s="245"/>
      <c r="AD47" s="245"/>
      <c r="AE47" s="245"/>
      <c r="AF47" s="245"/>
      <c r="AG47" s="245"/>
      <c r="AH47" s="245"/>
      <c r="AI47" s="246" t="s">
        <v>25</v>
      </c>
      <c r="AJ47" s="246"/>
      <c r="AK47" s="246"/>
      <c r="AL47" s="247"/>
    </row>
    <row r="48" spans="2:39">
      <c r="B48" s="237"/>
      <c r="C48" s="238"/>
      <c r="D48" s="102"/>
      <c r="E48" s="102"/>
      <c r="F48" s="238"/>
      <c r="G48" s="238"/>
      <c r="H48" s="104"/>
      <c r="I48" s="104"/>
      <c r="J48" s="239"/>
      <c r="K48" s="101"/>
      <c r="L48" s="101"/>
      <c r="M48" s="102" t="s">
        <v>21</v>
      </c>
      <c r="N48" s="102"/>
      <c r="O48" s="101"/>
      <c r="P48" s="101"/>
      <c r="Q48" s="176" t="s">
        <v>39</v>
      </c>
      <c r="R48" s="177"/>
      <c r="S48" s="245"/>
      <c r="T48" s="245"/>
      <c r="U48" s="245"/>
      <c r="V48" s="245"/>
      <c r="W48" s="245"/>
      <c r="X48" s="245"/>
      <c r="Y48" s="245"/>
      <c r="Z48" s="245"/>
      <c r="AA48" s="245"/>
      <c r="AB48" s="245"/>
      <c r="AC48" s="245"/>
      <c r="AD48" s="245"/>
      <c r="AE48" s="245"/>
      <c r="AF48" s="245"/>
      <c r="AG48" s="245"/>
      <c r="AH48" s="245"/>
      <c r="AI48" s="246"/>
      <c r="AJ48" s="246"/>
      <c r="AK48" s="246"/>
      <c r="AL48" s="247"/>
    </row>
    <row r="49" spans="2:40" ht="14.25" customHeight="1">
      <c r="B49" s="237"/>
      <c r="C49" s="238"/>
      <c r="D49" s="102" t="s">
        <v>21</v>
      </c>
      <c r="E49" s="102"/>
      <c r="F49" s="238"/>
      <c r="G49" s="238"/>
      <c r="H49" s="104" t="s">
        <v>11</v>
      </c>
      <c r="I49" s="104"/>
      <c r="J49" s="239" t="s">
        <v>57</v>
      </c>
      <c r="K49" s="112" t="s">
        <v>25</v>
      </c>
      <c r="L49" s="112"/>
      <c r="M49" s="112"/>
      <c r="N49" s="112"/>
      <c r="O49" s="112"/>
      <c r="P49" s="112"/>
      <c r="Q49" s="112"/>
      <c r="R49" s="112"/>
      <c r="S49" s="245"/>
      <c r="T49" s="245"/>
      <c r="U49" s="245"/>
      <c r="V49" s="245"/>
      <c r="W49" s="245"/>
      <c r="X49" s="245"/>
      <c r="Y49" s="245"/>
      <c r="Z49" s="245"/>
      <c r="AA49" s="245"/>
      <c r="AB49" s="245"/>
      <c r="AC49" s="245"/>
      <c r="AD49" s="245"/>
      <c r="AE49" s="245"/>
      <c r="AF49" s="245"/>
      <c r="AG49" s="245"/>
      <c r="AH49" s="245"/>
      <c r="AI49" s="246" t="s">
        <v>25</v>
      </c>
      <c r="AJ49" s="246"/>
      <c r="AK49" s="246"/>
      <c r="AL49" s="247"/>
    </row>
    <row r="50" spans="2:40">
      <c r="B50" s="237"/>
      <c r="C50" s="238"/>
      <c r="D50" s="102"/>
      <c r="E50" s="102"/>
      <c r="F50" s="238"/>
      <c r="G50" s="238"/>
      <c r="H50" s="104"/>
      <c r="I50" s="104"/>
      <c r="J50" s="239"/>
      <c r="K50" s="101"/>
      <c r="L50" s="101"/>
      <c r="M50" s="102" t="s">
        <v>21</v>
      </c>
      <c r="N50" s="102"/>
      <c r="O50" s="101"/>
      <c r="P50" s="101"/>
      <c r="Q50" s="176" t="s">
        <v>39</v>
      </c>
      <c r="R50" s="177"/>
      <c r="S50" s="245"/>
      <c r="T50" s="245"/>
      <c r="U50" s="245"/>
      <c r="V50" s="245"/>
      <c r="W50" s="245"/>
      <c r="X50" s="245"/>
      <c r="Y50" s="245"/>
      <c r="Z50" s="245"/>
      <c r="AA50" s="245"/>
      <c r="AB50" s="245"/>
      <c r="AC50" s="245"/>
      <c r="AD50" s="245"/>
      <c r="AE50" s="245"/>
      <c r="AF50" s="245"/>
      <c r="AG50" s="245"/>
      <c r="AH50" s="245"/>
      <c r="AI50" s="246"/>
      <c r="AJ50" s="246"/>
      <c r="AK50" s="246"/>
      <c r="AL50" s="247"/>
    </row>
    <row r="51" spans="2:40" ht="14.25" customHeight="1">
      <c r="B51" s="237"/>
      <c r="C51" s="238"/>
      <c r="D51" s="102" t="s">
        <v>21</v>
      </c>
      <c r="E51" s="102"/>
      <c r="F51" s="238"/>
      <c r="G51" s="238"/>
      <c r="H51" s="104" t="s">
        <v>11</v>
      </c>
      <c r="I51" s="104"/>
      <c r="J51" s="239" t="s">
        <v>57</v>
      </c>
      <c r="K51" s="112" t="s">
        <v>25</v>
      </c>
      <c r="L51" s="112"/>
      <c r="M51" s="112"/>
      <c r="N51" s="112"/>
      <c r="O51" s="112"/>
      <c r="P51" s="112"/>
      <c r="Q51" s="112"/>
      <c r="R51" s="112"/>
      <c r="S51" s="245"/>
      <c r="T51" s="245"/>
      <c r="U51" s="245"/>
      <c r="V51" s="245"/>
      <c r="W51" s="245"/>
      <c r="X51" s="245"/>
      <c r="Y51" s="245"/>
      <c r="Z51" s="245"/>
      <c r="AA51" s="245"/>
      <c r="AB51" s="245"/>
      <c r="AC51" s="245"/>
      <c r="AD51" s="245"/>
      <c r="AE51" s="245"/>
      <c r="AF51" s="245"/>
      <c r="AG51" s="245"/>
      <c r="AH51" s="245"/>
      <c r="AI51" s="246" t="s">
        <v>25</v>
      </c>
      <c r="AJ51" s="246"/>
      <c r="AK51" s="246"/>
      <c r="AL51" s="247"/>
    </row>
    <row r="52" spans="2:40">
      <c r="B52" s="237"/>
      <c r="C52" s="238"/>
      <c r="D52" s="102"/>
      <c r="E52" s="102"/>
      <c r="F52" s="238"/>
      <c r="G52" s="238"/>
      <c r="H52" s="104"/>
      <c r="I52" s="104"/>
      <c r="J52" s="239"/>
      <c r="K52" s="101"/>
      <c r="L52" s="101"/>
      <c r="M52" s="102" t="s">
        <v>21</v>
      </c>
      <c r="N52" s="102"/>
      <c r="O52" s="101"/>
      <c r="P52" s="101"/>
      <c r="Q52" s="176" t="s">
        <v>39</v>
      </c>
      <c r="R52" s="177"/>
      <c r="S52" s="245"/>
      <c r="T52" s="245"/>
      <c r="U52" s="245"/>
      <c r="V52" s="245"/>
      <c r="W52" s="245"/>
      <c r="X52" s="245"/>
      <c r="Y52" s="245"/>
      <c r="Z52" s="245"/>
      <c r="AA52" s="245"/>
      <c r="AB52" s="245"/>
      <c r="AC52" s="245"/>
      <c r="AD52" s="245"/>
      <c r="AE52" s="245"/>
      <c r="AF52" s="245"/>
      <c r="AG52" s="245"/>
      <c r="AH52" s="245"/>
      <c r="AI52" s="246"/>
      <c r="AJ52" s="246"/>
      <c r="AK52" s="246"/>
      <c r="AL52" s="247"/>
    </row>
    <row r="53" spans="2:40" ht="14.25" customHeight="1">
      <c r="B53" s="237"/>
      <c r="C53" s="238"/>
      <c r="D53" s="102" t="s">
        <v>21</v>
      </c>
      <c r="E53" s="102"/>
      <c r="F53" s="238"/>
      <c r="G53" s="238"/>
      <c r="H53" s="104" t="s">
        <v>11</v>
      </c>
      <c r="I53" s="104"/>
      <c r="J53" s="239" t="s">
        <v>57</v>
      </c>
      <c r="K53" s="112" t="s">
        <v>25</v>
      </c>
      <c r="L53" s="112"/>
      <c r="M53" s="112"/>
      <c r="N53" s="112"/>
      <c r="O53" s="112"/>
      <c r="P53" s="112"/>
      <c r="Q53" s="112"/>
      <c r="R53" s="112"/>
      <c r="S53" s="245"/>
      <c r="T53" s="245"/>
      <c r="U53" s="245"/>
      <c r="V53" s="245"/>
      <c r="W53" s="245"/>
      <c r="X53" s="245"/>
      <c r="Y53" s="245"/>
      <c r="Z53" s="245"/>
      <c r="AA53" s="245"/>
      <c r="AB53" s="245"/>
      <c r="AC53" s="245"/>
      <c r="AD53" s="245"/>
      <c r="AE53" s="245"/>
      <c r="AF53" s="245"/>
      <c r="AG53" s="245"/>
      <c r="AH53" s="245"/>
      <c r="AI53" s="246" t="s">
        <v>25</v>
      </c>
      <c r="AJ53" s="246"/>
      <c r="AK53" s="246"/>
      <c r="AL53" s="247"/>
    </row>
    <row r="54" spans="2:40">
      <c r="B54" s="237"/>
      <c r="C54" s="238"/>
      <c r="D54" s="102"/>
      <c r="E54" s="102"/>
      <c r="F54" s="238"/>
      <c r="G54" s="238"/>
      <c r="H54" s="104"/>
      <c r="I54" s="104"/>
      <c r="J54" s="239"/>
      <c r="K54" s="101"/>
      <c r="L54" s="101"/>
      <c r="M54" s="102" t="s">
        <v>21</v>
      </c>
      <c r="N54" s="102"/>
      <c r="O54" s="101"/>
      <c r="P54" s="101"/>
      <c r="Q54" s="176" t="s">
        <v>39</v>
      </c>
      <c r="R54" s="177"/>
      <c r="S54" s="245"/>
      <c r="T54" s="245"/>
      <c r="U54" s="245"/>
      <c r="V54" s="245"/>
      <c r="W54" s="245"/>
      <c r="X54" s="245"/>
      <c r="Y54" s="245"/>
      <c r="Z54" s="245"/>
      <c r="AA54" s="245"/>
      <c r="AB54" s="245"/>
      <c r="AC54" s="245"/>
      <c r="AD54" s="245"/>
      <c r="AE54" s="245"/>
      <c r="AF54" s="245"/>
      <c r="AG54" s="245"/>
      <c r="AH54" s="245"/>
      <c r="AI54" s="246"/>
      <c r="AJ54" s="246"/>
      <c r="AK54" s="246"/>
      <c r="AL54" s="247"/>
    </row>
    <row r="55" spans="2:40" ht="14.25" customHeight="1">
      <c r="B55" s="237"/>
      <c r="C55" s="238"/>
      <c r="D55" s="102" t="s">
        <v>21</v>
      </c>
      <c r="E55" s="102"/>
      <c r="F55" s="238"/>
      <c r="G55" s="238"/>
      <c r="H55" s="104" t="s">
        <v>11</v>
      </c>
      <c r="I55" s="104"/>
      <c r="J55" s="239" t="s">
        <v>57</v>
      </c>
      <c r="K55" s="112" t="s">
        <v>25</v>
      </c>
      <c r="L55" s="112"/>
      <c r="M55" s="112"/>
      <c r="N55" s="112"/>
      <c r="O55" s="112"/>
      <c r="P55" s="112"/>
      <c r="Q55" s="112"/>
      <c r="R55" s="112"/>
      <c r="S55" s="245"/>
      <c r="T55" s="245"/>
      <c r="U55" s="245"/>
      <c r="V55" s="245"/>
      <c r="W55" s="245"/>
      <c r="X55" s="245"/>
      <c r="Y55" s="245"/>
      <c r="Z55" s="245"/>
      <c r="AA55" s="245"/>
      <c r="AB55" s="245"/>
      <c r="AC55" s="245"/>
      <c r="AD55" s="245"/>
      <c r="AE55" s="245"/>
      <c r="AF55" s="245"/>
      <c r="AG55" s="245"/>
      <c r="AH55" s="245"/>
      <c r="AI55" s="246" t="s">
        <v>25</v>
      </c>
      <c r="AJ55" s="246"/>
      <c r="AK55" s="246"/>
      <c r="AL55" s="247"/>
    </row>
    <row r="56" spans="2:40">
      <c r="B56" s="237"/>
      <c r="C56" s="238"/>
      <c r="D56" s="102"/>
      <c r="E56" s="102"/>
      <c r="F56" s="238"/>
      <c r="G56" s="238"/>
      <c r="H56" s="104"/>
      <c r="I56" s="104"/>
      <c r="J56" s="239"/>
      <c r="K56" s="101"/>
      <c r="L56" s="101"/>
      <c r="M56" s="102" t="s">
        <v>21</v>
      </c>
      <c r="N56" s="102"/>
      <c r="O56" s="101"/>
      <c r="P56" s="101"/>
      <c r="Q56" s="176" t="s">
        <v>39</v>
      </c>
      <c r="R56" s="177"/>
      <c r="S56" s="245"/>
      <c r="T56" s="245"/>
      <c r="U56" s="245"/>
      <c r="V56" s="245"/>
      <c r="W56" s="245"/>
      <c r="X56" s="245"/>
      <c r="Y56" s="245"/>
      <c r="Z56" s="245"/>
      <c r="AA56" s="245"/>
      <c r="AB56" s="245"/>
      <c r="AC56" s="245"/>
      <c r="AD56" s="245"/>
      <c r="AE56" s="245"/>
      <c r="AF56" s="245"/>
      <c r="AG56" s="245"/>
      <c r="AH56" s="245"/>
      <c r="AI56" s="246"/>
      <c r="AJ56" s="246"/>
      <c r="AK56" s="246"/>
      <c r="AL56" s="247"/>
    </row>
    <row r="57" spans="2:40">
      <c r="B57" s="263" t="s">
        <v>192</v>
      </c>
      <c r="C57" s="111"/>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264"/>
    </row>
    <row r="58" spans="2:40" ht="14.25" customHeight="1">
      <c r="B58" s="237">
        <v>4</v>
      </c>
      <c r="C58" s="238"/>
      <c r="D58" s="102" t="s">
        <v>21</v>
      </c>
      <c r="E58" s="102"/>
      <c r="F58" s="238">
        <v>2022</v>
      </c>
      <c r="G58" s="238"/>
      <c r="H58" s="104" t="s">
        <v>11</v>
      </c>
      <c r="I58" s="104"/>
      <c r="J58" s="239" t="s">
        <v>57</v>
      </c>
      <c r="K58" s="112" t="s">
        <v>186</v>
      </c>
      <c r="L58" s="112"/>
      <c r="M58" s="112"/>
      <c r="N58" s="112"/>
      <c r="O58" s="112"/>
      <c r="P58" s="112"/>
      <c r="Q58" s="112"/>
      <c r="R58" s="112"/>
      <c r="S58" s="245" t="s">
        <v>193</v>
      </c>
      <c r="T58" s="245"/>
      <c r="U58" s="245"/>
      <c r="V58" s="245"/>
      <c r="W58" s="245"/>
      <c r="X58" s="245"/>
      <c r="Y58" s="245"/>
      <c r="Z58" s="245"/>
      <c r="AA58" s="245"/>
      <c r="AB58" s="245"/>
      <c r="AC58" s="245"/>
      <c r="AD58" s="245"/>
      <c r="AE58" s="245"/>
      <c r="AF58" s="245"/>
      <c r="AG58" s="245"/>
      <c r="AH58" s="245"/>
      <c r="AI58" s="246" t="s">
        <v>188</v>
      </c>
      <c r="AJ58" s="246"/>
      <c r="AK58" s="246"/>
      <c r="AL58" s="247"/>
    </row>
    <row r="59" spans="2:40" ht="13.5" thickBot="1">
      <c r="B59" s="265"/>
      <c r="C59" s="266"/>
      <c r="D59" s="168"/>
      <c r="E59" s="168"/>
      <c r="F59" s="266"/>
      <c r="G59" s="266"/>
      <c r="H59" s="267"/>
      <c r="I59" s="267"/>
      <c r="J59" s="268"/>
      <c r="K59" s="167">
        <v>3</v>
      </c>
      <c r="L59" s="167"/>
      <c r="M59" s="168" t="s">
        <v>21</v>
      </c>
      <c r="N59" s="168"/>
      <c r="O59" s="167">
        <v>2025</v>
      </c>
      <c r="P59" s="167"/>
      <c r="Q59" s="257" t="s">
        <v>39</v>
      </c>
      <c r="R59" s="258"/>
      <c r="S59" s="269"/>
      <c r="T59" s="269"/>
      <c r="U59" s="269"/>
      <c r="V59" s="269"/>
      <c r="W59" s="269"/>
      <c r="X59" s="269"/>
      <c r="Y59" s="269"/>
      <c r="Z59" s="269"/>
      <c r="AA59" s="269"/>
      <c r="AB59" s="269"/>
      <c r="AC59" s="269"/>
      <c r="AD59" s="269"/>
      <c r="AE59" s="269"/>
      <c r="AF59" s="269"/>
      <c r="AG59" s="269"/>
      <c r="AH59" s="269"/>
      <c r="AI59" s="270"/>
      <c r="AJ59" s="270"/>
      <c r="AK59" s="270"/>
      <c r="AL59" s="271"/>
      <c r="AM59" s="17"/>
      <c r="AN59" s="17"/>
    </row>
  </sheetData>
  <mergeCells count="272">
    <mergeCell ref="B17:H18"/>
    <mergeCell ref="I17:M17"/>
    <mergeCell ref="N17:AL17"/>
    <mergeCell ref="I18:U18"/>
    <mergeCell ref="V18:AL18"/>
    <mergeCell ref="M59:N59"/>
    <mergeCell ref="O59:P59"/>
    <mergeCell ref="Q59:R59"/>
    <mergeCell ref="B15:H15"/>
    <mergeCell ref="I15:AL15"/>
    <mergeCell ref="B16:H16"/>
    <mergeCell ref="I16:AL16"/>
    <mergeCell ref="B57:AL57"/>
    <mergeCell ref="B58:C59"/>
    <mergeCell ref="D58:E59"/>
    <mergeCell ref="F58:G59"/>
    <mergeCell ref="H58:I59"/>
    <mergeCell ref="J58:J59"/>
    <mergeCell ref="K58:R58"/>
    <mergeCell ref="S58:AH59"/>
    <mergeCell ref="AI58:AL59"/>
    <mergeCell ref="K59:L59"/>
    <mergeCell ref="S55:AH56"/>
    <mergeCell ref="AI55:AL56"/>
    <mergeCell ref="K56:L56"/>
    <mergeCell ref="M56:N56"/>
    <mergeCell ref="O56:P56"/>
    <mergeCell ref="Q56:R56"/>
    <mergeCell ref="B55:C56"/>
    <mergeCell ref="D55:E56"/>
    <mergeCell ref="F55:G56"/>
    <mergeCell ref="H55:I56"/>
    <mergeCell ref="J55:J56"/>
    <mergeCell ref="K55:R55"/>
    <mergeCell ref="S53:AH54"/>
    <mergeCell ref="AI53:AL54"/>
    <mergeCell ref="K54:L54"/>
    <mergeCell ref="M54:N54"/>
    <mergeCell ref="O54:P54"/>
    <mergeCell ref="Q54:R54"/>
    <mergeCell ref="B53:C54"/>
    <mergeCell ref="D53:E54"/>
    <mergeCell ref="F53:G54"/>
    <mergeCell ref="H53:I54"/>
    <mergeCell ref="J53:J54"/>
    <mergeCell ref="K53:R53"/>
    <mergeCell ref="S51:AH52"/>
    <mergeCell ref="AI51:AL52"/>
    <mergeCell ref="K52:L52"/>
    <mergeCell ref="M52:N52"/>
    <mergeCell ref="O52:P52"/>
    <mergeCell ref="Q52:R52"/>
    <mergeCell ref="B51:C52"/>
    <mergeCell ref="D51:E52"/>
    <mergeCell ref="F51:G52"/>
    <mergeCell ref="H51:I52"/>
    <mergeCell ref="J51:J52"/>
    <mergeCell ref="K51:R51"/>
    <mergeCell ref="S49:AH50"/>
    <mergeCell ref="AI49:AL50"/>
    <mergeCell ref="K50:L50"/>
    <mergeCell ref="M50:N50"/>
    <mergeCell ref="O50:P50"/>
    <mergeCell ref="Q50:R50"/>
    <mergeCell ref="B49:C50"/>
    <mergeCell ref="D49:E50"/>
    <mergeCell ref="F49:G50"/>
    <mergeCell ref="H49:I50"/>
    <mergeCell ref="J49:J50"/>
    <mergeCell ref="K49:R49"/>
    <mergeCell ref="B45:C46"/>
    <mergeCell ref="D45:E46"/>
    <mergeCell ref="F45:G46"/>
    <mergeCell ref="H45:I46"/>
    <mergeCell ref="J45:J46"/>
    <mergeCell ref="K45:R45"/>
    <mergeCell ref="S47:AH48"/>
    <mergeCell ref="AI47:AL48"/>
    <mergeCell ref="K48:L48"/>
    <mergeCell ref="M48:N48"/>
    <mergeCell ref="O48:P48"/>
    <mergeCell ref="Q48:R48"/>
    <mergeCell ref="B47:C48"/>
    <mergeCell ref="D47:E48"/>
    <mergeCell ref="F47:G48"/>
    <mergeCell ref="H47:I48"/>
    <mergeCell ref="J47:J48"/>
    <mergeCell ref="K47:R47"/>
    <mergeCell ref="M42:N42"/>
    <mergeCell ref="O42:P42"/>
    <mergeCell ref="Q42:R42"/>
    <mergeCell ref="S45:AH46"/>
    <mergeCell ref="AI45:AL46"/>
    <mergeCell ref="K46:L46"/>
    <mergeCell ref="M46:N46"/>
    <mergeCell ref="O46:P46"/>
    <mergeCell ref="Q46:R46"/>
    <mergeCell ref="B43:C44"/>
    <mergeCell ref="D43:E44"/>
    <mergeCell ref="F43:G44"/>
    <mergeCell ref="H43:I44"/>
    <mergeCell ref="J43:J44"/>
    <mergeCell ref="B40:I40"/>
    <mergeCell ref="K40:R40"/>
    <mergeCell ref="AI40:AL40"/>
    <mergeCell ref="B41:C42"/>
    <mergeCell ref="D41:E42"/>
    <mergeCell ref="F41:G42"/>
    <mergeCell ref="H41:I42"/>
    <mergeCell ref="J41:J42"/>
    <mergeCell ref="K41:R41"/>
    <mergeCell ref="S41:AH42"/>
    <mergeCell ref="K43:R43"/>
    <mergeCell ref="S43:AH44"/>
    <mergeCell ref="AI43:AL44"/>
    <mergeCell ref="K44:L44"/>
    <mergeCell ref="M44:N44"/>
    <mergeCell ref="O44:P44"/>
    <mergeCell ref="Q44:R44"/>
    <mergeCell ref="AI41:AL42"/>
    <mergeCell ref="K42:L42"/>
    <mergeCell ref="U35:V35"/>
    <mergeCell ref="W35:X35"/>
    <mergeCell ref="Y35:AL35"/>
    <mergeCell ref="B37:AL37"/>
    <mergeCell ref="B38:AL38"/>
    <mergeCell ref="B39:AL39"/>
    <mergeCell ref="B33:E35"/>
    <mergeCell ref="F34:L34"/>
    <mergeCell ref="M34:AL34"/>
    <mergeCell ref="F35:L35"/>
    <mergeCell ref="M35:N35"/>
    <mergeCell ref="O35:P35"/>
    <mergeCell ref="Q35:R35"/>
    <mergeCell ref="S35:T35"/>
    <mergeCell ref="F33:L33"/>
    <mergeCell ref="M33:S33"/>
    <mergeCell ref="T33:AE33"/>
    <mergeCell ref="AF33:AL33"/>
    <mergeCell ref="AH31:AL31"/>
    <mergeCell ref="F32:Y32"/>
    <mergeCell ref="Z32:AA32"/>
    <mergeCell ref="AB32:AC32"/>
    <mergeCell ref="AD32:AE32"/>
    <mergeCell ref="AF32:AG32"/>
    <mergeCell ref="AH32:AL32"/>
    <mergeCell ref="B31:E32"/>
    <mergeCell ref="F31:Y31"/>
    <mergeCell ref="Z31:AA31"/>
    <mergeCell ref="AB31:AC31"/>
    <mergeCell ref="AD31:AE31"/>
    <mergeCell ref="AF31:AG31"/>
    <mergeCell ref="AH29:AL29"/>
    <mergeCell ref="F30:Y30"/>
    <mergeCell ref="Z30:AA30"/>
    <mergeCell ref="AB30:AC30"/>
    <mergeCell ref="AD30:AE30"/>
    <mergeCell ref="AF30:AG30"/>
    <mergeCell ref="AH30:AL30"/>
    <mergeCell ref="B29:E30"/>
    <mergeCell ref="F29:Y29"/>
    <mergeCell ref="Z29:AA29"/>
    <mergeCell ref="AB29:AC29"/>
    <mergeCell ref="AD29:AE29"/>
    <mergeCell ref="AF29:AG29"/>
    <mergeCell ref="AH27:AL27"/>
    <mergeCell ref="F28:Y28"/>
    <mergeCell ref="Z28:AA28"/>
    <mergeCell ref="AB28:AC28"/>
    <mergeCell ref="AD28:AE28"/>
    <mergeCell ref="AF28:AG28"/>
    <mergeCell ref="AH28:AL28"/>
    <mergeCell ref="B27:E28"/>
    <mergeCell ref="F27:Y27"/>
    <mergeCell ref="Z27:AA27"/>
    <mergeCell ref="AB27:AC27"/>
    <mergeCell ref="AD27:AE27"/>
    <mergeCell ref="AF27:AG27"/>
    <mergeCell ref="AH25:AL25"/>
    <mergeCell ref="F26:Y26"/>
    <mergeCell ref="Z26:AA26"/>
    <mergeCell ref="AB26:AC26"/>
    <mergeCell ref="AD26:AE26"/>
    <mergeCell ref="AF26:AG26"/>
    <mergeCell ref="AH26:AL26"/>
    <mergeCell ref="B25:E26"/>
    <mergeCell ref="F25:Y25"/>
    <mergeCell ref="Z25:AA25"/>
    <mergeCell ref="AB25:AC25"/>
    <mergeCell ref="AD25:AE25"/>
    <mergeCell ref="AF25:AG25"/>
    <mergeCell ref="AH23:AL23"/>
    <mergeCell ref="F24:Y24"/>
    <mergeCell ref="Z24:AA24"/>
    <mergeCell ref="AB24:AC24"/>
    <mergeCell ref="AD24:AE24"/>
    <mergeCell ref="AF24:AG24"/>
    <mergeCell ref="AH24:AL24"/>
    <mergeCell ref="B23:E24"/>
    <mergeCell ref="F23:Y23"/>
    <mergeCell ref="Z23:AA23"/>
    <mergeCell ref="AB23:AC23"/>
    <mergeCell ref="AD23:AE23"/>
    <mergeCell ref="AF23:AG23"/>
    <mergeCell ref="B13:E13"/>
    <mergeCell ref="F13:U13"/>
    <mergeCell ref="V13:Z13"/>
    <mergeCell ref="AA13:AB13"/>
    <mergeCell ref="AC13:AD13"/>
    <mergeCell ref="AE13:AF13"/>
    <mergeCell ref="AG7:AL11"/>
    <mergeCell ref="AH21:AL21"/>
    <mergeCell ref="Z22:AA22"/>
    <mergeCell ref="AB22:AC22"/>
    <mergeCell ref="AD22:AE22"/>
    <mergeCell ref="AF22:AG22"/>
    <mergeCell ref="AH22:AL22"/>
    <mergeCell ref="AG13:AH13"/>
    <mergeCell ref="AI13:AJ13"/>
    <mergeCell ref="AK13:AL13"/>
    <mergeCell ref="B20:AL20"/>
    <mergeCell ref="B21:E22"/>
    <mergeCell ref="F21:Y22"/>
    <mergeCell ref="Z21:AA21"/>
    <mergeCell ref="AB21:AC21"/>
    <mergeCell ref="AD21:AE21"/>
    <mergeCell ref="AF21:AG21"/>
    <mergeCell ref="P10:Q10"/>
    <mergeCell ref="R10:S10"/>
    <mergeCell ref="T10:U10"/>
    <mergeCell ref="V10:AA10"/>
    <mergeCell ref="AB10:AF10"/>
    <mergeCell ref="B11:E12"/>
    <mergeCell ref="F11:H11"/>
    <mergeCell ref="I11:M11"/>
    <mergeCell ref="N11:U11"/>
    <mergeCell ref="V11:AA11"/>
    <mergeCell ref="B10:E10"/>
    <mergeCell ref="F10:G10"/>
    <mergeCell ref="H10:I10"/>
    <mergeCell ref="J10:K10"/>
    <mergeCell ref="L10:M10"/>
    <mergeCell ref="N10:O10"/>
    <mergeCell ref="AB11:AF11"/>
    <mergeCell ref="F12:U12"/>
    <mergeCell ref="V12:AA12"/>
    <mergeCell ref="AB12:AL12"/>
    <mergeCell ref="Y8:AF8"/>
    <mergeCell ref="B9:E9"/>
    <mergeCell ref="F9:M9"/>
    <mergeCell ref="N9:U9"/>
    <mergeCell ref="V9:X9"/>
    <mergeCell ref="Y9:AF9"/>
    <mergeCell ref="B7:E7"/>
    <mergeCell ref="F7:M7"/>
    <mergeCell ref="N7:U7"/>
    <mergeCell ref="V7:X7"/>
    <mergeCell ref="Y7:AF7"/>
    <mergeCell ref="B8:E8"/>
    <mergeCell ref="F8:M8"/>
    <mergeCell ref="N8:U8"/>
    <mergeCell ref="V8:X8"/>
    <mergeCell ref="B2:C2"/>
    <mergeCell ref="D2:AL2"/>
    <mergeCell ref="B4:AL4"/>
    <mergeCell ref="Y5:Z5"/>
    <mergeCell ref="AA5:AB5"/>
    <mergeCell ref="AC5:AD5"/>
    <mergeCell ref="AE5:AF5"/>
    <mergeCell ref="AG5:AH5"/>
    <mergeCell ref="AI5:AJ5"/>
    <mergeCell ref="AK5:AL5"/>
  </mergeCells>
  <phoneticPr fontId="21"/>
  <dataValidations count="20">
    <dataValidation type="list" errorStyle="information" allowBlank="1" showInputMessage="1" showErrorMessage="1" error="If it's not listed, Please fill in the form directly." sqref="B25:E28" xr:uid="{10C27CF4-A318-46CE-A80D-B5F5BE842531}">
      <formula1>"Please select,University,Master’s Program,Doctoral Program"</formula1>
    </dataValidation>
    <dataValidation type="list" allowBlank="1" showInputMessage="1" showErrorMessage="1" sqref="AH30:AL30" xr:uid="{26572A94-E42A-4A20-925F-C8DDE17DE7BE}">
      <formula1>"Please select,Completed,Withdrew"</formula1>
    </dataValidation>
    <dataValidation type="list" allowBlank="1" showInputMessage="1" showErrorMessage="1" sqref="AH26:AL26 AH28:AL28" xr:uid="{ACF23A98-2170-4027-974E-88979BDC49CE}">
      <formula1>"Please select,Graduated,Completed,Withdrew"</formula1>
    </dataValidation>
    <dataValidation type="list" allowBlank="1" showInputMessage="1" showErrorMessage="1" sqref="AH24:AL24" xr:uid="{531AA7A0-98CB-43EF-ACAC-8AB748F315D3}">
      <formula1>"Please select,Graduated,Withdrew"</formula1>
    </dataValidation>
    <dataValidation type="whole" imeMode="halfAlpha" allowBlank="1" showInputMessage="1" showErrorMessage="1" sqref="AI5:AJ5 N10:O10 AI13:AJ13 F41:G56 U35:V35 O50:P50 F58:G59 O59:P59 O42:P42 O48:P48 O46:P46 O44:P44 O52:P52 O56:P56 O54:P54 AD25:AE28" xr:uid="{F10C585F-2FDC-4A33-8332-3D1FB61D8588}">
      <formula1>1900</formula1>
      <formula2>2030</formula2>
    </dataValidation>
    <dataValidation type="whole" imeMode="halfAlpha" allowBlank="1" showInputMessage="1" showErrorMessage="1" sqref="AE5:AF5 J10:K10 AE13:AF13 Q35:R35" xr:uid="{D76BD32F-BFDF-4A16-BD9A-7EFBA649FC58}">
      <formula1>1</formula1>
      <formula2>31</formula2>
    </dataValidation>
    <dataValidation type="whole" imeMode="halfAlpha" allowBlank="1" showInputMessage="1" showErrorMessage="1" sqref="AA5:AB5 AA13:AB13 K52:L52 M35:N35 K50:L50 B58:C59 K59:L59 K42:L42 K48:L48 K46:L46 K44:L44 B41:C56 K56:L56 K54:L54 Z21:AA28" xr:uid="{2BAD1DE5-66EB-4E61-AD9E-7A6A6804A04A}">
      <formula1>1</formula1>
      <formula2>12</formula2>
    </dataValidation>
    <dataValidation type="list" allowBlank="1" showInputMessage="1" showErrorMessage="1" sqref="K41:R41 K58:R58 K43:R43 K45:R45 K47:R47 K49:R49 K51:R51 K53:R53 K55:R55" xr:uid="{91756062-B369-4182-A145-D1022FB1A21A}">
      <formula1>"Please select,To the present day, Completion date"</formula1>
    </dataValidation>
    <dataValidation type="list" allowBlank="1" showInputMessage="1" showErrorMessage="1" sqref="AI41 AI58 AI55 AI51 AI53 AI43 AI45 AI47 AI49" xr:uid="{FD1AE99F-DB5A-4BE9-B902-F650C717A086}">
      <formula1>"Please select,Full time,Part time"</formula1>
    </dataValidation>
    <dataValidation type="list" allowBlank="1" showInputMessage="1" showErrorMessage="1" sqref="AB11" xr:uid="{BC8025B6-2D79-4687-AA7C-85767B311AC6}">
      <formula1>"Please select,Yes,No"</formula1>
    </dataValidation>
    <dataValidation type="list" allowBlank="1" showInputMessage="1" showErrorMessage="1" sqref="AH32:AL32" xr:uid="{AB18354E-8176-495E-8AE1-1E2936100BC1}">
      <formula1>"Please select,Completed,Withdrew(completed research guidance),Withdrew(mid-program),Withdrew(the others),Current student"</formula1>
    </dataValidation>
    <dataValidation type="list" allowBlank="1" showInputMessage="1" showErrorMessage="1" sqref="AH23:AL23 AH25:AL25 AH27:AL27 AH29:AL29 AH31:AL31" xr:uid="{FC41D896-AD6D-4964-B785-31155FBA4488}">
      <formula1>"Please select,Entered,Transferred"</formula1>
    </dataValidation>
    <dataValidation type="list" allowBlank="1" showInputMessage="1" showErrorMessage="1" sqref="AH21:AL21" xr:uid="{E4F88E4F-9929-4E14-80FC-D200DEE03429}">
      <formula1>"Entered"</formula1>
    </dataValidation>
    <dataValidation type="whole" allowBlank="1" showInputMessage="1" showErrorMessage="1" sqref="AE6:AF6" xr:uid="{72BF23FB-E42E-47CF-8D47-879E37B53673}">
      <formula1>1</formula1>
      <formula2>31</formula2>
    </dataValidation>
    <dataValidation type="whole" allowBlank="1" showInputMessage="1" showErrorMessage="1" sqref="AI6:AJ6 AD21:AE24 AD29:AE32" xr:uid="{C9AC987E-E625-4C11-B82D-07F17CCCF183}">
      <formula1>1900</formula1>
      <formula2>2030</formula2>
    </dataValidation>
    <dataValidation type="list" allowBlank="1" showInputMessage="1" showErrorMessage="1" sqref="AH22:AL22" xr:uid="{C1EE10E3-A5BD-4D3B-BEE7-2270D2129F43}">
      <formula1>"Graduated"</formula1>
    </dataValidation>
    <dataValidation type="whole" allowBlank="1" showInputMessage="1" showErrorMessage="1" sqref="AC36 Z29:AA32 F10:G10 AA6:AB6 AC14 AC16:AC18" xr:uid="{20AEA5EC-11E4-4A05-AEBF-9ED94656227F}">
      <formula1>1</formula1>
      <formula2>12</formula2>
    </dataValidation>
    <dataValidation type="list" allowBlank="1" showInputMessage="1" showErrorMessage="1" sqref="AB10:AF10" xr:uid="{1895C9B4-2101-402E-9497-CFF52450E9CB}">
      <formula1>"Please select,Male,Female,ー"</formula1>
    </dataValidation>
    <dataValidation type="list" allowBlank="1" showInputMessage="1" showErrorMessage="1" sqref="AF33:AL33" xr:uid="{462E7EBD-711F-45BB-9392-1EF0F182F619}">
      <formula1>"Please select,completing a course,by thesis only"</formula1>
    </dataValidation>
    <dataValidation type="list" errorStyle="information" allowBlank="1" showInputMessage="1" showErrorMessage="1" error="If it's not listed, Please fill in the form directly." sqref="T33" xr:uid="{6C5FC1B1-1821-44B3-9903-221060FC7D99}">
      <formula1>#REF!</formula1>
    </dataValidation>
  </dataValidations>
  <hyperlinks>
    <hyperlink ref="F13" r:id="rId1" xr:uid="{9598091A-D722-40AE-A9D3-5D938D95AD07}"/>
  </hyperlinks>
  <pageMargins left="0.7" right="0.7" top="0.75" bottom="0.75" header="0.3" footer="0.3"/>
  <pageSetup paperSize="9" scale="6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209" r:id="rId5" name="Check Box 17">
              <controlPr defaultSize="0" autoFill="0" autoLine="0" autoPict="0">
                <anchor moveWithCells="1">
                  <from>
                    <xdr:col>1</xdr:col>
                    <xdr:colOff>66675</xdr:colOff>
                    <xdr:row>1</xdr:row>
                    <xdr:rowOff>161925</xdr:rowOff>
                  </from>
                  <to>
                    <xdr:col>2</xdr:col>
                    <xdr:colOff>104775</xdr:colOff>
                    <xdr:row>1</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DA7A4057-77AF-49AD-BB67-18986777209C}">
          <x14:formula1>
            <xm:f>'Status of residence'!$B$1:$B$28</xm:f>
          </x14:formula1>
          <xm:sqref>AB12:AL12</xm:sqref>
        </x14:dataValidation>
        <x14:dataValidation type="list" allowBlank="1" showInputMessage="1" showErrorMessage="1" xr:uid="{9D4374EB-1C1A-44F0-804F-D935FB7BF532}">
          <x14:formula1>
            <xm:f>'Fields of Specializations'!$C$4:$C$285</xm:f>
          </x14:formula1>
          <xm:sqref>I15:AL15</xm:sqref>
        </x14:dataValidation>
        <x14:dataValidation type="list" allowBlank="1" showInputMessage="1" showErrorMessage="1" xr:uid="{40A5977C-19C2-427E-BA0B-619AEC4A5B6B}">
          <x14:formula1>
            <xm:f>'Degree list'!$B$3:$B$55</xm:f>
          </x14:formula1>
          <xm:sqref>M33:S33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3926-CC56-4821-9AB6-8AF6691BD0CB}">
  <sheetPr>
    <tabColor rgb="FF92D050"/>
  </sheetPr>
  <dimension ref="B1:Y110"/>
  <sheetViews>
    <sheetView zoomScale="80" zoomScaleNormal="80" workbookViewId="0">
      <pane ySplit="5" topLeftCell="A6" activePane="bottomLeft" state="frozen"/>
      <selection pane="bottomLeft"/>
    </sheetView>
  </sheetViews>
  <sheetFormatPr defaultColWidth="8.875" defaultRowHeight="14.25"/>
  <cols>
    <col min="1" max="1" width="1.875" customWidth="1"/>
    <col min="2" max="2" width="21.5" customWidth="1"/>
    <col min="3" max="3" width="25.375" customWidth="1"/>
    <col min="4" max="4" width="24.375" style="3" bestFit="1" customWidth="1"/>
    <col min="5" max="5" width="12.875" customWidth="1"/>
    <col min="6" max="6" width="8.625" style="3" bestFit="1" customWidth="1"/>
    <col min="7" max="7" width="24.125" bestFit="1" customWidth="1"/>
    <col min="8" max="8" width="25.125" bestFit="1" customWidth="1"/>
    <col min="9" max="9" width="4.625" customWidth="1"/>
    <col min="10" max="10" width="8.375" bestFit="1" customWidth="1"/>
    <col min="16" max="16" width="11.125" bestFit="1" customWidth="1"/>
    <col min="17" max="17" width="2.75" bestFit="1" customWidth="1"/>
    <col min="18" max="18" width="20.375" bestFit="1" customWidth="1"/>
    <col min="19" max="19" width="2.75" bestFit="1" customWidth="1"/>
    <col min="20" max="20" width="24.375" bestFit="1" customWidth="1"/>
    <col min="21" max="21" width="2.75" bestFit="1" customWidth="1"/>
    <col min="22" max="22" width="13.625" bestFit="1" customWidth="1"/>
    <col min="23" max="23" width="2.75" bestFit="1" customWidth="1"/>
  </cols>
  <sheetData>
    <row r="1" spans="2:25">
      <c r="B1" s="346" t="s">
        <v>194</v>
      </c>
      <c r="C1" s="346"/>
      <c r="D1" s="346"/>
      <c r="E1" s="346"/>
      <c r="F1" s="346"/>
      <c r="G1" s="346"/>
      <c r="H1" s="346"/>
    </row>
    <row r="2" spans="2:25">
      <c r="B2" s="346"/>
      <c r="C2" s="346"/>
      <c r="D2" s="346"/>
      <c r="E2" s="346"/>
      <c r="F2" s="346"/>
      <c r="G2" s="346"/>
      <c r="H2" s="346"/>
    </row>
    <row r="3" spans="2:25">
      <c r="B3" s="346"/>
      <c r="C3" s="346"/>
      <c r="D3" s="346"/>
      <c r="E3" s="346"/>
      <c r="F3" s="346"/>
      <c r="G3" s="346"/>
      <c r="H3" s="346"/>
    </row>
    <row r="5" spans="2:25" ht="30" customHeight="1">
      <c r="B5" s="4" t="s">
        <v>195</v>
      </c>
      <c r="C5" s="4" t="s">
        <v>196</v>
      </c>
      <c r="D5" s="5" t="s">
        <v>197</v>
      </c>
      <c r="E5" s="4" t="s">
        <v>198</v>
      </c>
      <c r="F5" s="5" t="s">
        <v>199</v>
      </c>
      <c r="G5" s="78" t="s">
        <v>200</v>
      </c>
      <c r="H5" s="4" t="s">
        <v>201</v>
      </c>
      <c r="J5" s="12" t="s">
        <v>202</v>
      </c>
      <c r="K5" s="13">
        <v>1</v>
      </c>
      <c r="L5" s="13" t="s">
        <v>203</v>
      </c>
      <c r="P5" t="s">
        <v>204</v>
      </c>
      <c r="Q5">
        <v>-1</v>
      </c>
      <c r="R5" t="s">
        <v>205</v>
      </c>
      <c r="S5">
        <v>-1</v>
      </c>
      <c r="T5" t="s">
        <v>206</v>
      </c>
      <c r="U5">
        <v>-1</v>
      </c>
      <c r="V5" t="s">
        <v>204</v>
      </c>
      <c r="W5">
        <v>-1</v>
      </c>
      <c r="X5" t="s">
        <v>207</v>
      </c>
      <c r="Y5">
        <v>-1</v>
      </c>
    </row>
    <row r="6" spans="2:25">
      <c r="B6" s="6" t="s">
        <v>208</v>
      </c>
      <c r="C6" s="6" t="s">
        <v>209</v>
      </c>
      <c r="D6" s="9" t="b">
        <v>0</v>
      </c>
      <c r="E6" s="8" t="str">
        <f>IF(D6=TRUE,"OK","Incomplete")</f>
        <v>Incomplete</v>
      </c>
      <c r="F6" s="70"/>
      <c r="G6" s="8" t="s">
        <v>210</v>
      </c>
      <c r="H6" s="6"/>
      <c r="P6" t="s">
        <v>211</v>
      </c>
      <c r="Q6" t="s">
        <v>212</v>
      </c>
    </row>
    <row r="7" spans="2:25">
      <c r="B7" s="6" t="s">
        <v>213</v>
      </c>
      <c r="C7" s="6" t="s">
        <v>214</v>
      </c>
      <c r="D7" s="7" t="e">
        <f>IF(E7="NG","",DATE('CV（For submission) '!AI12,'CV（For submission) '!AA12,'CV（For submission) '!AE12))</f>
        <v>#NUM!</v>
      </c>
      <c r="E7" s="8" t="str">
        <f>IF(ISERROR(DATE('CV（For submission) '!AI12,'CV（For submission) '!AA12,'CV（For submission) '!AE12)),"Incomplete",IF(F7="Incomplete","Incomplete","OK"))</f>
        <v>Incomplete</v>
      </c>
      <c r="F7" s="9" t="str">
        <f>IF(OR(ISBLANK('CV（For submission) '!AI12),ISBLANK('CV（For submission) '!AA12),ISBLANK('CV（For submission) '!AE12)),"Incomplete","OK")</f>
        <v>Incomplete</v>
      </c>
      <c r="G7" s="8" t="s">
        <v>210</v>
      </c>
      <c r="H7" s="6"/>
      <c r="K7" t="s">
        <v>215</v>
      </c>
      <c r="P7" t="s">
        <v>216</v>
      </c>
      <c r="Q7">
        <v>1</v>
      </c>
      <c r="R7" t="s">
        <v>217</v>
      </c>
      <c r="S7">
        <v>1</v>
      </c>
      <c r="V7" t="s">
        <v>218</v>
      </c>
      <c r="W7">
        <v>1</v>
      </c>
      <c r="X7" t="s">
        <v>219</v>
      </c>
      <c r="Y7" t="s">
        <v>220</v>
      </c>
    </row>
    <row r="8" spans="2:25">
      <c r="B8" s="6" t="s">
        <v>221</v>
      </c>
      <c r="C8" s="8" t="s">
        <v>222</v>
      </c>
      <c r="D8" s="9" t="str">
        <f>IF(ISBLANK('CV（For submission) '!F15),"",'CV（For submission) '!F15)</f>
        <v/>
      </c>
      <c r="E8" s="8" t="str">
        <f>IF(D8="","Incomplete","OK")</f>
        <v>Incomplete</v>
      </c>
      <c r="F8" s="9"/>
      <c r="G8" s="8" t="s">
        <v>210</v>
      </c>
      <c r="H8" s="8"/>
      <c r="I8" s="1"/>
      <c r="J8" s="1" t="s">
        <v>223</v>
      </c>
      <c r="K8" s="1">
        <f>COUNTIF(E7:E110,"&lt;&gt;OK")</f>
        <v>44</v>
      </c>
      <c r="P8" t="s">
        <v>224</v>
      </c>
      <c r="Q8">
        <v>2</v>
      </c>
      <c r="R8" t="s">
        <v>225</v>
      </c>
      <c r="S8">
        <v>2</v>
      </c>
      <c r="V8" t="s">
        <v>226</v>
      </c>
      <c r="W8">
        <v>2</v>
      </c>
      <c r="X8" t="s">
        <v>227</v>
      </c>
      <c r="Y8" t="s">
        <v>228</v>
      </c>
    </row>
    <row r="9" spans="2:25">
      <c r="B9" s="6" t="s">
        <v>221</v>
      </c>
      <c r="C9" s="8" t="s">
        <v>229</v>
      </c>
      <c r="D9" s="9" t="str">
        <f>IF(ISBLANK('CV（For submission) '!N15),"",'CV（For submission) '!N15)</f>
        <v/>
      </c>
      <c r="E9" s="8" t="str">
        <f>IF(D9="","Incomplete","OK")</f>
        <v>Incomplete</v>
      </c>
      <c r="F9" s="9"/>
      <c r="G9" s="8" t="s">
        <v>210</v>
      </c>
      <c r="H9" s="8"/>
      <c r="I9" s="1"/>
      <c r="J9" s="1"/>
      <c r="K9" s="1"/>
      <c r="X9" t="s">
        <v>230</v>
      </c>
      <c r="Y9" t="s">
        <v>231</v>
      </c>
    </row>
    <row r="10" spans="2:25">
      <c r="B10" s="6" t="s">
        <v>221</v>
      </c>
      <c r="C10" s="8" t="s">
        <v>232</v>
      </c>
      <c r="D10" s="9" t="str">
        <f>IF(ISBLANK('CV（For submission) '!F16),"",'CV（For submission) '!F16)</f>
        <v/>
      </c>
      <c r="E10" s="8" t="str">
        <f>IF(D10="","Incomplete","OK")</f>
        <v>Incomplete</v>
      </c>
      <c r="F10" s="9"/>
      <c r="G10" s="8" t="s">
        <v>210</v>
      </c>
      <c r="H10" s="8"/>
      <c r="I10" s="1"/>
      <c r="J10" s="1"/>
      <c r="K10" s="1"/>
      <c r="L10" s="1"/>
      <c r="M10" s="1"/>
      <c r="N10" s="1"/>
    </row>
    <row r="11" spans="2:25">
      <c r="B11" s="6" t="s">
        <v>221</v>
      </c>
      <c r="C11" s="8" t="s">
        <v>233</v>
      </c>
      <c r="D11" s="9" t="str">
        <f>IF(ISBLANK('CV（For submission) '!N16),"",'CV（For submission) '!N16)</f>
        <v/>
      </c>
      <c r="E11" s="8" t="str">
        <f>IF(D11="","Incomplete","OK")</f>
        <v>Incomplete</v>
      </c>
      <c r="F11" s="9"/>
      <c r="G11" s="8" t="s">
        <v>210</v>
      </c>
      <c r="H11" s="8"/>
      <c r="I11" s="1"/>
      <c r="J11" s="1"/>
      <c r="K11" s="1"/>
      <c r="L11" s="1"/>
      <c r="M11" s="1"/>
      <c r="N11" s="1"/>
      <c r="O11" s="1"/>
      <c r="P11" s="1"/>
    </row>
    <row r="12" spans="2:25">
      <c r="B12" s="6" t="s">
        <v>221</v>
      </c>
      <c r="C12" s="8" t="s">
        <v>234</v>
      </c>
      <c r="D12" s="7" t="e">
        <f>IF(E12="NG","",DATE('CV（For submission) '!N17,'CV（For submission) '!F17,'CV（For submission) '!J17))</f>
        <v>#NUM!</v>
      </c>
      <c r="E12" s="8" t="str">
        <f>IF(ISERROR(DATE('CV（For submission) '!N17,'CV（For submission) '!F17,'CV（For submission) '!J17)),"Incomplete",IF(F12="Incomplete","Incomplete","OK"))</f>
        <v>Incomplete</v>
      </c>
      <c r="F12" s="9" t="str">
        <f>IF(OR(ISBLANK('CV（For submission) '!N17),ISBLANK('CV（For submission) '!F17),ISBLANK('CV（For submission) '!J17)),"Incomplete","OK")</f>
        <v>Incomplete</v>
      </c>
      <c r="G12" s="8" t="s">
        <v>210</v>
      </c>
      <c r="H12" s="8"/>
      <c r="I12" s="1"/>
      <c r="J12" s="1"/>
      <c r="K12" s="1"/>
      <c r="L12" s="1"/>
      <c r="M12" s="1"/>
      <c r="N12" s="1"/>
      <c r="O12" s="1"/>
      <c r="P12" s="1"/>
    </row>
    <row r="13" spans="2:25">
      <c r="B13" s="6" t="s">
        <v>221</v>
      </c>
      <c r="C13" s="8" t="s">
        <v>235</v>
      </c>
      <c r="D13" s="9" t="e">
        <f>IF(VLOOKUP('CV（For submission) '!AB17,P5:Q8,2,FALSE)=-1,"",VLOOKUP('CV（For submission) '!AB17,P5:Q8,2,FALSE))</f>
        <v>#N/A</v>
      </c>
      <c r="E13" s="8" t="e">
        <f>IF(D13="","Incomplete","OK")</f>
        <v>#N/A</v>
      </c>
      <c r="F13" s="9"/>
      <c r="G13" s="8" t="s">
        <v>210</v>
      </c>
      <c r="H13" s="8"/>
      <c r="I13" s="1"/>
      <c r="J13" s="1"/>
      <c r="K13" s="1"/>
      <c r="L13" s="1"/>
      <c r="M13" s="1"/>
      <c r="N13" s="1"/>
      <c r="O13" s="1"/>
      <c r="P13" s="1"/>
    </row>
    <row r="14" spans="2:25">
      <c r="B14" s="6" t="s">
        <v>221</v>
      </c>
      <c r="C14" s="8" t="s">
        <v>15</v>
      </c>
      <c r="D14" s="9" t="str">
        <f>IF(ISBLANK('CV（For submission) '!Y14),"",'CV（For submission) '!Y14)</f>
        <v/>
      </c>
      <c r="E14" s="8" t="str">
        <f>IF(D14="","Incomplete","OK")</f>
        <v>Incomplete</v>
      </c>
      <c r="F14" s="9">
        <f>IF(E14="OK",IF(COUNTIF(D14,"*日本*"),1,2),0)</f>
        <v>0</v>
      </c>
      <c r="G14" s="8" t="s">
        <v>210</v>
      </c>
      <c r="H14" s="8" t="s">
        <v>236</v>
      </c>
      <c r="I14" s="1"/>
      <c r="J14" s="1"/>
      <c r="K14" s="1"/>
      <c r="L14" s="1"/>
      <c r="M14" s="1"/>
      <c r="N14" s="1"/>
      <c r="O14" s="1"/>
      <c r="P14" s="1"/>
    </row>
    <row r="15" spans="2:25">
      <c r="B15" s="6" t="s">
        <v>221</v>
      </c>
      <c r="C15" s="8" t="s">
        <v>17</v>
      </c>
      <c r="D15" s="9" t="str">
        <f>ASC('CV（For submission) '!Y15)</f>
        <v/>
      </c>
      <c r="E15" s="8" t="str">
        <f>IF(AND(D15="",D16=""),"Incomplete","OK")</f>
        <v>Incomplete</v>
      </c>
      <c r="F15" s="9"/>
      <c r="G15" s="8" t="s">
        <v>210</v>
      </c>
      <c r="H15" s="8"/>
      <c r="I15" s="1"/>
      <c r="J15" s="1"/>
      <c r="K15" s="1"/>
      <c r="L15" s="1"/>
      <c r="M15" s="1"/>
      <c r="N15" s="1"/>
      <c r="O15" s="1"/>
      <c r="P15" s="1"/>
    </row>
    <row r="16" spans="2:25">
      <c r="B16" s="6" t="s">
        <v>221</v>
      </c>
      <c r="C16" s="8" t="s">
        <v>19</v>
      </c>
      <c r="D16" s="9" t="str">
        <f>ASC('CV（For submission) '!Y16)</f>
        <v/>
      </c>
      <c r="E16" s="8" t="str">
        <f>IF(AND(D15="",D16=""),"Incomplete","OK")</f>
        <v>Incomplete</v>
      </c>
      <c r="F16" s="9"/>
      <c r="G16" s="8" t="s">
        <v>210</v>
      </c>
      <c r="H16" s="8"/>
      <c r="I16" s="1"/>
      <c r="J16" s="1"/>
      <c r="K16" s="1"/>
      <c r="L16" s="1"/>
      <c r="M16" s="1"/>
      <c r="N16" s="1"/>
      <c r="O16" s="1"/>
      <c r="P16" s="1"/>
    </row>
    <row r="17" spans="2:16">
      <c r="B17" s="6" t="s">
        <v>221</v>
      </c>
      <c r="C17" s="75" t="s">
        <v>237</v>
      </c>
      <c r="D17" s="9" t="str">
        <f>IF(LEN(TRIM('CV（For submission) '!I18))=7,LEFT(ASC(TRIM('CV（For submission) '!I18)),3)&amp;"-"&amp;RIGHT(ASC(TRIM('CV（For submission) '!I18)),4),ASC(TRIM('CV（For submission) '!I18)))</f>
        <v/>
      </c>
      <c r="E17" s="8" t="str">
        <f>IF(D17="","Incomplete","OK")</f>
        <v>Incomplete</v>
      </c>
      <c r="F17" s="9"/>
      <c r="G17" s="8" t="s">
        <v>210</v>
      </c>
      <c r="H17" s="8"/>
      <c r="I17" s="1"/>
      <c r="J17" s="1"/>
      <c r="K17" s="1"/>
      <c r="L17" s="1"/>
      <c r="M17" s="1"/>
      <c r="N17" s="1"/>
      <c r="O17" s="1"/>
      <c r="P17" s="1"/>
    </row>
    <row r="18" spans="2:16">
      <c r="B18" s="6" t="s">
        <v>221</v>
      </c>
      <c r="C18" s="8" t="s">
        <v>238</v>
      </c>
      <c r="D18" s="9" t="str">
        <f>IF(ISBLANK('CV（For submission) '!F19),"",'CV（For submission) '!F19)</f>
        <v/>
      </c>
      <c r="E18" s="8" t="str">
        <f>IF(D18="","Incomplete","OK")</f>
        <v>Incomplete</v>
      </c>
      <c r="F18" s="9"/>
      <c r="G18" s="8" t="s">
        <v>210</v>
      </c>
      <c r="H18" s="8"/>
      <c r="I18" s="1"/>
      <c r="J18" s="1"/>
      <c r="K18" s="1"/>
      <c r="L18" s="1"/>
      <c r="M18" s="1"/>
      <c r="N18" s="1"/>
      <c r="O18" s="1"/>
      <c r="P18" s="1"/>
    </row>
    <row r="19" spans="2:16">
      <c r="B19" s="6" t="s">
        <v>221</v>
      </c>
      <c r="C19" s="8" t="s">
        <v>239</v>
      </c>
      <c r="D19" s="9" t="str">
        <f>IF(ISBLANK('CV（For submission) '!F20),"",'CV（For submission) '!F20)</f>
        <v/>
      </c>
      <c r="E19" s="8" t="str">
        <f>IF(D19="","Incomplete",IF(COUNTIF(D19,"*@*"),"OK","Incomplete"))</f>
        <v>Incomplete</v>
      </c>
      <c r="F19" s="9"/>
      <c r="G19" s="8" t="s">
        <v>240</v>
      </c>
      <c r="H19" s="8"/>
      <c r="I19" s="1"/>
      <c r="J19" s="1"/>
      <c r="K19" s="1"/>
      <c r="L19" s="1"/>
      <c r="M19" s="1"/>
      <c r="N19" s="1"/>
      <c r="O19" s="1"/>
      <c r="P19" s="1"/>
    </row>
    <row r="20" spans="2:16">
      <c r="B20" s="70" t="s">
        <v>241</v>
      </c>
      <c r="C20" s="6" t="s">
        <v>32</v>
      </c>
      <c r="D20" s="9">
        <f>IF('CV（For submission) '!I22=$P$5,"",'CV（For submission) '!I22)</f>
        <v>0</v>
      </c>
      <c r="E20" s="8" t="str">
        <f>IF(D20="","Incomplete","OK")</f>
        <v>OK</v>
      </c>
      <c r="F20" s="70"/>
      <c r="G20" s="8" t="s">
        <v>210</v>
      </c>
      <c r="H20" s="6"/>
    </row>
    <row r="21" spans="2:16">
      <c r="B21" s="70" t="s">
        <v>241</v>
      </c>
      <c r="C21" s="6" t="s">
        <v>242</v>
      </c>
      <c r="D21" s="9" t="str">
        <f>IF(ISBLANK('CV（For submission) '!I23),"",'CV（For submission) '!I23)</f>
        <v/>
      </c>
      <c r="E21" s="8" t="str">
        <f>IF(D21="","Incomplete","OK")</f>
        <v>Incomplete</v>
      </c>
      <c r="F21" s="70"/>
      <c r="G21" s="8" t="s">
        <v>210</v>
      </c>
      <c r="H21" s="6"/>
    </row>
    <row r="22" spans="2:16">
      <c r="B22" s="70" t="s">
        <v>241</v>
      </c>
      <c r="C22" s="6" t="s">
        <v>243</v>
      </c>
      <c r="D22" s="9" t="str">
        <f>IF(ISBLANK('CV（For submission) '!N24),"",'CV（For submission) '!N24)</f>
        <v/>
      </c>
      <c r="E22" s="8" t="str">
        <f>IF(D22="","Incomplete","OK")</f>
        <v>Incomplete</v>
      </c>
      <c r="F22" s="70"/>
      <c r="G22" s="8" t="s">
        <v>210</v>
      </c>
      <c r="H22" s="6"/>
    </row>
    <row r="23" spans="2:16">
      <c r="B23" s="70" t="s">
        <v>241</v>
      </c>
      <c r="C23" s="6" t="s">
        <v>244</v>
      </c>
      <c r="D23" s="9" t="str">
        <f>IF(ISBLANK('CV（For submission) '!V25),"",'CV（For submission) '!V25)</f>
        <v/>
      </c>
      <c r="E23" s="8" t="str">
        <f>IF(D23="","Incomplete","OK")</f>
        <v>Incomplete</v>
      </c>
      <c r="F23" s="70"/>
      <c r="G23" s="8" t="s">
        <v>210</v>
      </c>
      <c r="H23" s="6"/>
    </row>
    <row r="24" spans="2:16">
      <c r="B24" s="6" t="s">
        <v>221</v>
      </c>
      <c r="C24" s="8" t="s">
        <v>245</v>
      </c>
      <c r="D24" s="9" t="e">
        <f>IF(VLOOKUP('CV（For submission) '!AB18,R5:S8,2,FALSE)=-1,"",VLOOKUP('CV（For submission) '!AB18,R5:S8,2,FALSE))</f>
        <v>#N/A</v>
      </c>
      <c r="E24" s="8" t="str">
        <f>IF(F24="Check",IF(D24="","Incomplete","OK"),"OK")</f>
        <v>OK</v>
      </c>
      <c r="F24" s="9" t="str">
        <f>IF(F14=2,"Check","No-Check")</f>
        <v>No-Check</v>
      </c>
      <c r="G24" s="8" t="s">
        <v>210</v>
      </c>
      <c r="H24" s="8" t="s">
        <v>246</v>
      </c>
      <c r="I24" s="1"/>
      <c r="J24" s="1"/>
      <c r="K24" s="1"/>
      <c r="L24" s="1"/>
      <c r="M24" s="1"/>
      <c r="N24" s="1"/>
      <c r="O24" s="1"/>
      <c r="P24" s="1"/>
    </row>
    <row r="25" spans="2:16">
      <c r="B25" s="6" t="s">
        <v>221</v>
      </c>
      <c r="C25" s="8" t="s">
        <v>247</v>
      </c>
      <c r="D25" s="9" t="str">
        <f>IF('CV（For submission) '!AB19=$R$5,"",'CV（For submission) '!AB19)</f>
        <v>Please select</v>
      </c>
      <c r="E25" s="8" t="str">
        <f>IF(F24="Check",IF(D25="","Incomplete","OK"),"OK")</f>
        <v>OK</v>
      </c>
      <c r="F25" s="9"/>
      <c r="G25" s="8" t="s">
        <v>210</v>
      </c>
      <c r="H25" s="8" t="s">
        <v>246</v>
      </c>
      <c r="I25" s="1"/>
      <c r="J25" s="1"/>
      <c r="K25" s="1"/>
      <c r="L25" s="1"/>
      <c r="M25" s="1"/>
      <c r="N25" s="1"/>
      <c r="O25" s="1"/>
      <c r="P25" s="1"/>
    </row>
    <row r="26" spans="2:16">
      <c r="B26" s="6" t="s">
        <v>221</v>
      </c>
      <c r="C26" s="8" t="s">
        <v>248</v>
      </c>
      <c r="D26" s="7" t="str">
        <f>IF(F24="Check",IF(E26="NG","",DATE('CV（For submission) '!AI20,'CV（For submission) '!AA20,'CV（For submission) '!AE20)),"")</f>
        <v/>
      </c>
      <c r="E26" s="8" t="str">
        <f>IF(F24="Check",IF(ISERROR(DATE('CV（For submission) '!AI20,'CV（For submission) '!AA20,'CV（For submission) '!AE20)),"Incomplete",IF(F26="Incomplete","Incomplete","OK")),"OK")</f>
        <v>OK</v>
      </c>
      <c r="F26" s="9" t="str">
        <f>IF(AND(F24="Check",OR(ISBLANK('CV（For submission) '!AI20),ISBLANK('CV（For submission) '!AA20),ISBLANK('CV（For submission) '!AE20))),"NG","OK")</f>
        <v>OK</v>
      </c>
      <c r="G26" s="8" t="s">
        <v>210</v>
      </c>
      <c r="H26" s="8" t="s">
        <v>246</v>
      </c>
      <c r="I26" s="1"/>
      <c r="J26" s="1"/>
      <c r="K26" s="1"/>
    </row>
    <row r="27" spans="2:16">
      <c r="B27" s="6" t="s">
        <v>249</v>
      </c>
      <c r="C27" s="8" t="s">
        <v>38</v>
      </c>
      <c r="D27" s="9" t="str">
        <f>IF(ISBLANK('CV（For submission) '!F28),"",'CV（For submission) '!F28)</f>
        <v/>
      </c>
      <c r="E27" s="8" t="str">
        <f>IF(D27="","Incomplete","OK")</f>
        <v>Incomplete</v>
      </c>
      <c r="F27" s="9"/>
      <c r="G27" s="8" t="s">
        <v>210</v>
      </c>
      <c r="H27" s="8"/>
      <c r="I27" s="1"/>
      <c r="J27" s="1"/>
      <c r="K27" s="1"/>
    </row>
    <row r="28" spans="2:16">
      <c r="B28" s="6" t="s">
        <v>249</v>
      </c>
      <c r="C28" s="8" t="s">
        <v>250</v>
      </c>
      <c r="D28" s="9" t="str">
        <f>IF(OR(ISBLANK('CV（For submission) '!AD28),ISBLANK('CV（For submission) '!Z28)),"",'CV（For submission) '!AD28&amp;"/"&amp;TEXT('CV（For submission) '!Z28,"00"))</f>
        <v/>
      </c>
      <c r="E28" s="8" t="str">
        <f>IF(D28="","Incomplete","OK")</f>
        <v>Incomplete</v>
      </c>
      <c r="F28" s="9"/>
      <c r="G28" s="8" t="s">
        <v>210</v>
      </c>
      <c r="H28" s="8"/>
      <c r="I28" s="1"/>
      <c r="J28" s="1"/>
      <c r="K28" s="1"/>
    </row>
    <row r="29" spans="2:16">
      <c r="B29" s="6" t="s">
        <v>249</v>
      </c>
      <c r="C29" s="8" t="s">
        <v>251</v>
      </c>
      <c r="D29" s="9" t="str">
        <f>IF(OR(ISBLANK('CV（For submission) '!AD29),ISBLANK('CV（For submission) '!Z29)),"",'CV（For submission) '!AD29&amp;"/"&amp;TEXT('CV（For submission) '!Z29,"00"))</f>
        <v/>
      </c>
      <c r="E29" s="8" t="str">
        <f>IF(D29="","Incomplete","OK")</f>
        <v>Incomplete</v>
      </c>
      <c r="F29" s="9"/>
      <c r="G29" s="8" t="s">
        <v>210</v>
      </c>
      <c r="H29" s="8"/>
      <c r="I29" s="1"/>
      <c r="J29" s="1"/>
      <c r="K29" s="1"/>
    </row>
    <row r="30" spans="2:16">
      <c r="B30" s="6" t="s">
        <v>249</v>
      </c>
      <c r="C30" s="8" t="s">
        <v>252</v>
      </c>
      <c r="D30" s="9" t="str">
        <f>'CV（For submission) '!AH28</f>
        <v>Entered</v>
      </c>
      <c r="E30" s="8" t="str">
        <f>IF(D30="選択してください","Incomplete","OK")</f>
        <v>OK</v>
      </c>
      <c r="F30" s="9"/>
      <c r="G30" s="8" t="s">
        <v>210</v>
      </c>
      <c r="H30" s="8"/>
      <c r="I30" s="1"/>
      <c r="J30" s="1"/>
      <c r="K30" s="1"/>
    </row>
    <row r="31" spans="2:16">
      <c r="B31" s="6" t="s">
        <v>249</v>
      </c>
      <c r="C31" s="8" t="s">
        <v>253</v>
      </c>
      <c r="D31" s="9" t="str">
        <f>'CV（For submission) '!AH29</f>
        <v>Graduated</v>
      </c>
      <c r="E31" s="8" t="str">
        <f>IF(D31="選択してください","Incomplete","OK")</f>
        <v>OK</v>
      </c>
      <c r="F31" s="9"/>
      <c r="G31" s="8" t="s">
        <v>210</v>
      </c>
      <c r="H31" s="8"/>
      <c r="I31" s="1"/>
      <c r="J31" s="1"/>
      <c r="K31" s="1"/>
    </row>
    <row r="32" spans="2:16">
      <c r="B32" s="6" t="s">
        <v>249</v>
      </c>
      <c r="C32" s="8" t="s">
        <v>42</v>
      </c>
      <c r="D32" s="9" t="str">
        <f>IF(ISBLANK('CV（For submission) '!F30),"",'CV（For submission) '!F30)</f>
        <v/>
      </c>
      <c r="E32" s="8" t="str">
        <f t="shared" ref="E32:E37" si="0">IF(D32="","Incomplete","OK")</f>
        <v>Incomplete</v>
      </c>
      <c r="F32" s="9"/>
      <c r="G32" s="8" t="s">
        <v>210</v>
      </c>
      <c r="H32" s="8"/>
      <c r="I32" s="1"/>
      <c r="J32" s="1"/>
      <c r="K32" s="1"/>
    </row>
    <row r="33" spans="2:11">
      <c r="B33" s="6" t="s">
        <v>249</v>
      </c>
      <c r="C33" s="8" t="s">
        <v>254</v>
      </c>
      <c r="D33" s="9" t="str">
        <f>IF(ISBLANK('CV（For submission) '!F31),"",'CV（For submission) '!F31)</f>
        <v/>
      </c>
      <c r="E33" s="8" t="str">
        <f t="shared" si="0"/>
        <v>Incomplete</v>
      </c>
      <c r="F33" s="9"/>
      <c r="G33" s="8" t="s">
        <v>210</v>
      </c>
      <c r="H33" s="8"/>
      <c r="I33" s="1"/>
      <c r="J33" s="1"/>
      <c r="K33" s="1"/>
    </row>
    <row r="34" spans="2:11">
      <c r="B34" s="6" t="s">
        <v>249</v>
      </c>
      <c r="C34" s="8" t="s">
        <v>255</v>
      </c>
      <c r="D34" s="9" t="str">
        <f>IF(OR(ISBLANK('CV（For submission) '!AD30),ISBLANK('CV（For submission) '!Z30)),"",'CV（For submission) '!AD30&amp;"/"&amp;TEXT('CV（For submission) '!Z30,"00"))</f>
        <v/>
      </c>
      <c r="E34" s="8" t="str">
        <f t="shared" si="0"/>
        <v>Incomplete</v>
      </c>
      <c r="F34" s="9"/>
      <c r="G34" s="8" t="s">
        <v>210</v>
      </c>
      <c r="H34" s="8"/>
      <c r="I34" s="1"/>
      <c r="J34" s="1"/>
      <c r="K34" s="1"/>
    </row>
    <row r="35" spans="2:11">
      <c r="B35" s="6" t="s">
        <v>249</v>
      </c>
      <c r="C35" s="8" t="s">
        <v>256</v>
      </c>
      <c r="D35" s="9" t="str">
        <f>IF(OR(ISBLANK('CV（For submission) '!AD31),ISBLANK('CV（For submission) '!Z31)),"",'CV（For submission) '!AD31&amp;"/"&amp;TEXT('CV（For submission) '!Z31,"00"))</f>
        <v/>
      </c>
      <c r="E35" s="8" t="str">
        <f t="shared" si="0"/>
        <v>Incomplete</v>
      </c>
      <c r="F35" s="9" t="str">
        <f>IF(D34&gt;D35,"NG","OK")</f>
        <v>OK</v>
      </c>
      <c r="G35" s="8" t="s">
        <v>257</v>
      </c>
      <c r="H35" s="8"/>
      <c r="I35" s="1"/>
      <c r="J35" s="1"/>
      <c r="K35" s="1"/>
    </row>
    <row r="36" spans="2:11">
      <c r="B36" s="6" t="s">
        <v>249</v>
      </c>
      <c r="C36" s="8" t="s">
        <v>258</v>
      </c>
      <c r="D36" s="9" t="str">
        <f>IF('CV（For submission) '!AH30=$P$5,"",'CV（For submission) '!AH30)</f>
        <v>Please select</v>
      </c>
      <c r="E36" s="8" t="str">
        <f t="shared" si="0"/>
        <v>OK</v>
      </c>
      <c r="F36" s="9"/>
      <c r="G36" s="8" t="s">
        <v>210</v>
      </c>
      <c r="H36" s="8"/>
      <c r="I36" s="1"/>
      <c r="J36" s="1"/>
      <c r="K36" s="1"/>
    </row>
    <row r="37" spans="2:11">
      <c r="B37" s="6" t="s">
        <v>249</v>
      </c>
      <c r="C37" s="8" t="s">
        <v>259</v>
      </c>
      <c r="D37" s="9" t="str">
        <f>IF('CV（For submission) '!AH31=$P$5,"",'CV（For submission) '!AH31)</f>
        <v>Please select</v>
      </c>
      <c r="E37" s="8" t="str">
        <f t="shared" si="0"/>
        <v>OK</v>
      </c>
      <c r="F37" s="9"/>
      <c r="G37" s="8" t="s">
        <v>210</v>
      </c>
      <c r="H37" s="8"/>
      <c r="I37" s="1"/>
      <c r="J37" s="1"/>
      <c r="K37" s="1"/>
    </row>
    <row r="38" spans="2:11">
      <c r="B38" s="6" t="s">
        <v>249</v>
      </c>
      <c r="C38" s="8" t="s">
        <v>260</v>
      </c>
      <c r="D38" s="9" t="str">
        <f>IF(ISBLANK('CV（For submission) '!F32),"",'CV（For submission) '!F32)</f>
        <v/>
      </c>
      <c r="E38" s="10" t="s">
        <v>261</v>
      </c>
      <c r="F38" s="71" t="str">
        <f>IF(D38="","No-Check","Check")</f>
        <v>No-Check</v>
      </c>
      <c r="G38" s="10" t="s">
        <v>262</v>
      </c>
      <c r="H38" s="8" t="s">
        <v>263</v>
      </c>
      <c r="I38" s="1"/>
      <c r="J38" s="1"/>
      <c r="K38" s="1"/>
    </row>
    <row r="39" spans="2:11">
      <c r="B39" s="6" t="s">
        <v>249</v>
      </c>
      <c r="C39" s="8" t="s">
        <v>254</v>
      </c>
      <c r="D39" s="9" t="str">
        <f>IF(ISBLANK('CV（For submission) '!F33),"",'CV（For submission) '!F33)</f>
        <v/>
      </c>
      <c r="E39" s="8" t="str">
        <f>IF(F38="Check",IF(D39="","Incomplete","OK"),"OK")</f>
        <v>OK</v>
      </c>
      <c r="F39" s="9"/>
      <c r="G39" s="8" t="s">
        <v>264</v>
      </c>
      <c r="H39" s="8"/>
      <c r="I39" s="1"/>
      <c r="J39" s="1"/>
      <c r="K39" s="1"/>
    </row>
    <row r="40" spans="2:11">
      <c r="B40" s="6" t="s">
        <v>249</v>
      </c>
      <c r="C40" s="8" t="s">
        <v>255</v>
      </c>
      <c r="D40" s="9" t="str">
        <f>IF(OR(ISBLANK('CV（For submission) '!AD32),ISBLANK('CV（For submission) '!Z32)),"",'CV（For submission) '!AD32&amp;"/"&amp;TEXT('CV（For submission) '!Z32,"00"))</f>
        <v/>
      </c>
      <c r="E40" s="8" t="str">
        <f>IF(F38="Check",IF(D40="","Incomplete","OK"),"OK")</f>
        <v>OK</v>
      </c>
      <c r="F40" s="9"/>
      <c r="G40" s="8" t="s">
        <v>264</v>
      </c>
      <c r="H40" s="8"/>
      <c r="I40" s="1"/>
      <c r="J40" s="1"/>
      <c r="K40" s="1"/>
    </row>
    <row r="41" spans="2:11">
      <c r="B41" s="6" t="s">
        <v>249</v>
      </c>
      <c r="C41" s="8" t="s">
        <v>256</v>
      </c>
      <c r="D41" s="9" t="str">
        <f>IF(OR(ISBLANK('CV（For submission) '!AD33),ISBLANK('CV（For submission) '!Z33)),"",'CV（For submission) '!AD33&amp;"/"&amp;TEXT('CV（For submission) '!Z33,"00"))</f>
        <v/>
      </c>
      <c r="E41" s="8" t="str">
        <f>IF(F38="Check",IF(D41="","Incomplete","OK"),"OK")</f>
        <v>OK</v>
      </c>
      <c r="F41" s="9" t="str">
        <f>IF(F38="Check",IF(D40&gt;D41,"NG","OK"),"OK")</f>
        <v>OK</v>
      </c>
      <c r="G41" s="8" t="s">
        <v>257</v>
      </c>
      <c r="H41" s="8"/>
      <c r="I41" s="1"/>
      <c r="J41" s="1"/>
      <c r="K41" s="1"/>
    </row>
    <row r="42" spans="2:11">
      <c r="B42" s="6" t="s">
        <v>249</v>
      </c>
      <c r="C42" s="8" t="s">
        <v>258</v>
      </c>
      <c r="D42" s="9" t="str">
        <f>IF('CV（For submission) '!AH32=$P$5,"",'CV（For submission) '!AH32)</f>
        <v>Please select</v>
      </c>
      <c r="E42" s="8" t="str">
        <f>IF(F38="Check",IF(D42="","Incomplete","OK"),"OK")</f>
        <v>OK</v>
      </c>
      <c r="F42" s="9"/>
      <c r="G42" s="8" t="s">
        <v>264</v>
      </c>
      <c r="H42" s="8"/>
      <c r="I42" s="1"/>
      <c r="J42" s="1"/>
      <c r="K42" s="1"/>
    </row>
    <row r="43" spans="2:11">
      <c r="B43" s="6" t="s">
        <v>249</v>
      </c>
      <c r="C43" s="8" t="s">
        <v>259</v>
      </c>
      <c r="D43" s="9" t="str">
        <f>IF('CV（For submission) '!AH33=$P$5,"",'CV（For submission) '!AH33)</f>
        <v>Please select</v>
      </c>
      <c r="E43" s="8" t="str">
        <f>IF(F38="Check",IF(D43="","Incomplete","OK"),"OK")</f>
        <v>OK</v>
      </c>
      <c r="F43" s="9"/>
      <c r="G43" s="8" t="s">
        <v>264</v>
      </c>
      <c r="H43" s="8"/>
      <c r="I43" s="1"/>
      <c r="J43" s="1"/>
      <c r="K43" s="1"/>
    </row>
    <row r="44" spans="2:11">
      <c r="B44" s="6" t="s">
        <v>249</v>
      </c>
      <c r="C44" s="8" t="s">
        <v>260</v>
      </c>
      <c r="D44" s="9" t="s">
        <v>260</v>
      </c>
      <c r="E44" s="10" t="s">
        <v>261</v>
      </c>
      <c r="F44" s="71" t="str">
        <f>IF(D44="","No-Check","Check")</f>
        <v>No-Check</v>
      </c>
      <c r="G44" s="10" t="s">
        <v>262</v>
      </c>
      <c r="H44" s="8" t="s">
        <v>265</v>
      </c>
      <c r="I44" s="1"/>
      <c r="J44" s="1"/>
      <c r="K44" s="1"/>
    </row>
    <row r="45" spans="2:11">
      <c r="B45" s="6" t="s">
        <v>249</v>
      </c>
      <c r="C45" s="8" t="s">
        <v>254</v>
      </c>
      <c r="D45" s="9" t="str">
        <f>IF(ISBLANK('CV（For submission) '!F34),"",'CV（For submission) '!F34)</f>
        <v/>
      </c>
      <c r="E45" s="8" t="str">
        <f>IF(F44="Check",IF(D45="","Incomplete","OK"),"OK")</f>
        <v>OK</v>
      </c>
      <c r="F45" s="9"/>
      <c r="G45" s="8" t="s">
        <v>264</v>
      </c>
      <c r="H45" s="8"/>
      <c r="I45" s="1"/>
      <c r="J45" s="1"/>
      <c r="K45" s="1"/>
    </row>
    <row r="46" spans="2:11">
      <c r="B46" s="6" t="s">
        <v>249</v>
      </c>
      <c r="C46" s="8" t="s">
        <v>255</v>
      </c>
      <c r="D46" s="9" t="str">
        <f>IF(OR(ISBLANK('CV（For submission) '!AD34),ISBLANK('CV（For submission) '!Z34)),"",'CV（For submission) '!AD34&amp;"/"&amp;TEXT('CV（For submission) '!Z34,"00"))</f>
        <v/>
      </c>
      <c r="E46" s="8" t="str">
        <f>IF(F44="Check",IF(D46="","Incomplete","OK"),"OK")</f>
        <v>OK</v>
      </c>
      <c r="F46" s="9"/>
      <c r="G46" s="8" t="s">
        <v>264</v>
      </c>
      <c r="H46" s="8"/>
      <c r="I46" s="1"/>
      <c r="J46" s="1"/>
      <c r="K46" s="1"/>
    </row>
    <row r="47" spans="2:11">
      <c r="B47" s="6" t="s">
        <v>249</v>
      </c>
      <c r="C47" s="8" t="s">
        <v>256</v>
      </c>
      <c r="D47" s="9" t="str">
        <f>IF(OR(ISBLANK('CV（For submission) '!AD35),ISBLANK('CV（For submission) '!Z35)),"",'CV（For submission) '!AD35&amp;"/"&amp;TEXT('CV（For submission) '!Z35,"00"))</f>
        <v/>
      </c>
      <c r="E47" s="8" t="str">
        <f>IF(F44="Check",IF(D47="","Incomplete","OK"),"OK")</f>
        <v>OK</v>
      </c>
      <c r="F47" s="9" t="str">
        <f>IF(F44="Check",IF(D46&gt;D47,"NG","OK"),"OK")</f>
        <v>OK</v>
      </c>
      <c r="G47" s="8" t="s">
        <v>266</v>
      </c>
      <c r="H47" s="8"/>
      <c r="I47" s="1"/>
      <c r="J47" s="1"/>
      <c r="K47" s="1"/>
    </row>
    <row r="48" spans="2:11">
      <c r="B48" s="6" t="s">
        <v>249</v>
      </c>
      <c r="C48" s="8" t="s">
        <v>258</v>
      </c>
      <c r="D48" s="9" t="str">
        <f>IF('CV（For submission) '!AH34=$P$5,"",'CV（For submission) '!AH34)</f>
        <v>Please select</v>
      </c>
      <c r="E48" s="8" t="str">
        <f>IF(F44="Check",IF(D48="","Incomplete","OK"),"OK")</f>
        <v>OK</v>
      </c>
      <c r="F48" s="9"/>
      <c r="G48" s="8" t="s">
        <v>264</v>
      </c>
      <c r="H48" s="8"/>
      <c r="I48" s="1"/>
      <c r="J48" s="1"/>
      <c r="K48" s="1"/>
    </row>
    <row r="49" spans="2:11">
      <c r="B49" s="6" t="s">
        <v>249</v>
      </c>
      <c r="C49" s="8" t="s">
        <v>259</v>
      </c>
      <c r="D49" s="9" t="str">
        <f>IF('CV（For submission) '!AH35=$P$5,"",'CV（For submission) '!AH35)</f>
        <v>Please select</v>
      </c>
      <c r="E49" s="8" t="str">
        <f>IF(F44="Check",IF(D49="","Incomplete","OK"),"OK")</f>
        <v>OK</v>
      </c>
      <c r="F49" s="9"/>
      <c r="G49" s="8" t="s">
        <v>264</v>
      </c>
      <c r="H49" s="8"/>
      <c r="I49" s="1"/>
      <c r="J49" s="1"/>
      <c r="K49" s="1"/>
    </row>
    <row r="50" spans="2:11">
      <c r="B50" s="6" t="s">
        <v>249</v>
      </c>
      <c r="C50" s="8" t="s">
        <v>43</v>
      </c>
      <c r="D50" s="9" t="str">
        <f>IF(ISBLANK('CV（For submission) '!F36),"",'CV（For submission) '!F36)</f>
        <v/>
      </c>
      <c r="E50" s="10" t="s">
        <v>261</v>
      </c>
      <c r="F50" s="71" t="str">
        <f>IF(D50="","No-Check","Check")</f>
        <v>No-Check</v>
      </c>
      <c r="G50" s="10" t="s">
        <v>262</v>
      </c>
      <c r="H50" s="8" t="s">
        <v>267</v>
      </c>
      <c r="I50" s="1"/>
      <c r="J50" s="1"/>
      <c r="K50" s="1"/>
    </row>
    <row r="51" spans="2:11">
      <c r="B51" s="6" t="s">
        <v>249</v>
      </c>
      <c r="C51" s="8" t="s">
        <v>268</v>
      </c>
      <c r="D51" s="9" t="str">
        <f>IF(ISBLANK('CV（For submission) '!F37),"",'CV（For submission) '!F37)</f>
        <v/>
      </c>
      <c r="E51" s="8" t="str">
        <f>IF(F50="Check",IF(D51="","Incomplete","OK"),"OK")</f>
        <v>OK</v>
      </c>
      <c r="F51" s="9"/>
      <c r="G51" s="8" t="s">
        <v>264</v>
      </c>
      <c r="H51" s="8"/>
      <c r="I51" s="1"/>
      <c r="J51" s="1"/>
      <c r="K51" s="1"/>
    </row>
    <row r="52" spans="2:11">
      <c r="B52" s="6" t="s">
        <v>249</v>
      </c>
      <c r="C52" s="8" t="s">
        <v>269</v>
      </c>
      <c r="D52" s="9" t="str">
        <f>IF(OR(ISBLANK('CV（For submission) '!AD36),ISBLANK('CV（For submission) '!Z36)),"",'CV（For submission) '!AD36&amp;"/"&amp;TEXT('CV（For submission) '!Z36,"00"))</f>
        <v/>
      </c>
      <c r="E52" s="8" t="str">
        <f>IF(F50="Check",IF(D52="","Incomplete","OK"),"OK")</f>
        <v>OK</v>
      </c>
      <c r="F52" s="9"/>
      <c r="G52" s="8" t="s">
        <v>264</v>
      </c>
      <c r="H52" s="8"/>
      <c r="I52" s="1"/>
      <c r="J52" s="1"/>
      <c r="K52" s="1"/>
    </row>
    <row r="53" spans="2:11">
      <c r="B53" s="6" t="s">
        <v>249</v>
      </c>
      <c r="C53" s="8" t="s">
        <v>270</v>
      </c>
      <c r="D53" s="9" t="str">
        <f>IF(OR(ISBLANK('CV（For submission) '!AD37),ISBLANK('CV（For submission) '!Z37)),"",'CV（For submission) '!AD37&amp;"/"&amp;TEXT('CV（For submission) '!Z37,"00"))</f>
        <v/>
      </c>
      <c r="E53" s="8" t="str">
        <f>IF(F50="Check",IF(D53="","Incomplete","OK"),"OK")</f>
        <v>OK</v>
      </c>
      <c r="F53" s="9" t="str">
        <f>IF(F50="Check",IF(D52&gt;D53,"NG","OK"),"OK")</f>
        <v>OK</v>
      </c>
      <c r="G53" s="8" t="s">
        <v>257</v>
      </c>
      <c r="H53" s="8"/>
      <c r="I53" s="1"/>
      <c r="J53" s="1"/>
      <c r="K53" s="1"/>
    </row>
    <row r="54" spans="2:11">
      <c r="B54" s="6" t="s">
        <v>249</v>
      </c>
      <c r="C54" s="8" t="s">
        <v>271</v>
      </c>
      <c r="D54" s="9" t="str">
        <f>IF('CV（For submission) '!AH36=$P$5,"",'CV（For submission) '!AH37)</f>
        <v>Please select</v>
      </c>
      <c r="E54" s="8" t="str">
        <f>IF(F50="Check",IF(D54="","Incomplete","OK"),"OK")</f>
        <v>OK</v>
      </c>
      <c r="F54" s="9"/>
      <c r="G54" s="8" t="s">
        <v>264</v>
      </c>
      <c r="H54" s="8"/>
      <c r="I54" s="1"/>
      <c r="J54" s="1"/>
      <c r="K54" s="1"/>
    </row>
    <row r="55" spans="2:11">
      <c r="B55" s="6" t="s">
        <v>249</v>
      </c>
      <c r="C55" s="8" t="s">
        <v>272</v>
      </c>
      <c r="D55" s="9" t="str">
        <f>IF('CV（For submission) '!AH37=$P$5,"",'CV（For submission) '!AH38)</f>
        <v>Please select</v>
      </c>
      <c r="E55" s="8" t="str">
        <f>IF(F50="Check",IF(D55="","Incomplete","OK"),"OK")</f>
        <v>OK</v>
      </c>
      <c r="F55" s="9"/>
      <c r="G55" s="8" t="s">
        <v>264</v>
      </c>
      <c r="H55" s="8"/>
      <c r="I55" s="1"/>
      <c r="J55" s="1"/>
      <c r="K55" s="1"/>
    </row>
    <row r="56" spans="2:11">
      <c r="B56" s="6" t="s">
        <v>249</v>
      </c>
      <c r="C56" s="8" t="s">
        <v>44</v>
      </c>
      <c r="D56" s="9" t="str">
        <f>IF(ISBLANK('CV（For submission) '!F38),"",'CV（For submission) '!F38)</f>
        <v/>
      </c>
      <c r="E56" s="10" t="s">
        <v>261</v>
      </c>
      <c r="F56" s="71" t="str">
        <f>IF(D56="","No-Check","Check")</f>
        <v>No-Check</v>
      </c>
      <c r="G56" s="10" t="s">
        <v>262</v>
      </c>
      <c r="H56" s="8" t="s">
        <v>273</v>
      </c>
      <c r="I56" s="1"/>
      <c r="J56" s="1"/>
      <c r="K56" s="1"/>
    </row>
    <row r="57" spans="2:11">
      <c r="B57" s="6" t="s">
        <v>249</v>
      </c>
      <c r="C57" s="8" t="s">
        <v>274</v>
      </c>
      <c r="D57" s="9" t="str">
        <f>IF(ISBLANK('CV（For submission) '!F39),"",'CV（For submission) '!F39)</f>
        <v/>
      </c>
      <c r="E57" s="8" t="str">
        <f>IF(F56="Check",IF(D57="","Incomplete","OK"),"OK")</f>
        <v>OK</v>
      </c>
      <c r="F57" s="9"/>
      <c r="G57" s="8" t="s">
        <v>264</v>
      </c>
      <c r="H57" s="8"/>
      <c r="I57" s="1"/>
      <c r="J57" s="1"/>
      <c r="K57" s="1"/>
    </row>
    <row r="58" spans="2:11">
      <c r="B58" s="6" t="s">
        <v>249</v>
      </c>
      <c r="C58" s="8" t="s">
        <v>268</v>
      </c>
      <c r="D58" s="9" t="str">
        <f>IF(OR(ISBLANK('CV（For submission) '!AD38),ISBLANK('CV（For submission) '!Z38)),"",'CV（For submission) '!AD38&amp;"/"&amp;TEXT('CV（For submission) '!Z38,"00"))</f>
        <v/>
      </c>
      <c r="E58" s="8" t="str">
        <f>IF(F56="Check",IF(D58="","Incomplete","OK"),"OK")</f>
        <v>OK</v>
      </c>
      <c r="F58" s="9"/>
      <c r="G58" s="8" t="s">
        <v>264</v>
      </c>
      <c r="H58" s="8"/>
      <c r="I58" s="1"/>
      <c r="J58" s="1"/>
      <c r="K58" s="1"/>
    </row>
    <row r="59" spans="2:11">
      <c r="B59" s="6" t="s">
        <v>249</v>
      </c>
      <c r="C59" s="8" t="s">
        <v>275</v>
      </c>
      <c r="D59" s="9" t="str">
        <f>IF(OR(ISBLANK('CV（For submission) '!AD39),ISBLANK('CV（For submission) '!Z39)),"",'CV（For submission) '!AD39&amp;"/"&amp;TEXT('CV（For submission) '!Z39,"00"))</f>
        <v/>
      </c>
      <c r="E59" s="8" t="str">
        <f>IF(F56="Check",IF(D59="","Incomplete","OK"),"OK")</f>
        <v>OK</v>
      </c>
      <c r="F59" s="9" t="str">
        <f>IF(F56="Check",IF(D58&gt;D59,"NG","OK"),"OK")</f>
        <v>OK</v>
      </c>
      <c r="G59" s="8" t="s">
        <v>257</v>
      </c>
      <c r="H59" s="8"/>
      <c r="I59" s="1"/>
      <c r="J59" s="1"/>
      <c r="K59" s="1"/>
    </row>
    <row r="60" spans="2:11">
      <c r="B60" s="6" t="s">
        <v>249</v>
      </c>
      <c r="C60" s="8" t="s">
        <v>276</v>
      </c>
      <c r="D60" s="9" t="str">
        <f>IF('CV（For submission) '!AH38=$P$5,"",'CV（For submission) '!AH38)</f>
        <v>Please select</v>
      </c>
      <c r="E60" s="8" t="str">
        <f>IF(F56="Check",IF(D60="","Incomplete","OK"),"OK")</f>
        <v>OK</v>
      </c>
      <c r="F60" s="9"/>
      <c r="G60" s="8" t="s">
        <v>264</v>
      </c>
      <c r="H60" s="8"/>
      <c r="I60" s="1"/>
      <c r="J60" s="1"/>
      <c r="K60" s="1"/>
    </row>
    <row r="61" spans="2:11">
      <c r="B61" s="6" t="s">
        <v>249</v>
      </c>
      <c r="C61" s="8" t="s">
        <v>277</v>
      </c>
      <c r="D61" s="9" t="str">
        <f>IF('CV（For submission) '!AH39=$P$5,"",'CV（For submission) '!AH39)</f>
        <v>Please select</v>
      </c>
      <c r="E61" s="8" t="str">
        <f>IF(F56="Check",IF(D61="","Incomplete","OK"),"OK")</f>
        <v>OK</v>
      </c>
      <c r="F61" s="9"/>
      <c r="G61" s="8" t="s">
        <v>264</v>
      </c>
      <c r="H61" s="8"/>
      <c r="I61" s="1"/>
      <c r="J61" s="1"/>
      <c r="K61" s="1"/>
    </row>
    <row r="62" spans="2:11">
      <c r="B62" s="6" t="s">
        <v>249</v>
      </c>
      <c r="C62" s="8" t="s">
        <v>45</v>
      </c>
      <c r="D62" s="9" t="str">
        <f>IF(ISBLANK('CV（For submission) '!M40),"",'CV（For submission) '!M40)</f>
        <v/>
      </c>
      <c r="E62" s="8" t="str">
        <f>IF($F$62="Check",IF(D62="","Incomplete","OK"),"OK")</f>
        <v>Incomplete</v>
      </c>
      <c r="F62" s="9" t="str">
        <f>IF(OR(D62&lt;&gt;"",D63&lt;&gt;"",D64&lt;&gt;"",OR('CV（For submission) '!U42&lt;&gt;"",'CV（For submission) '!M42&lt;&gt;"",'CV（For submission) '!Q42&lt;&gt;"")),"Check","No-Check")</f>
        <v>Check</v>
      </c>
      <c r="G62" s="8" t="s">
        <v>264</v>
      </c>
      <c r="H62" s="6"/>
    </row>
    <row r="63" spans="2:11">
      <c r="B63" s="6" t="s">
        <v>249</v>
      </c>
      <c r="C63" s="8" t="s">
        <v>278</v>
      </c>
      <c r="D63" s="9" t="str">
        <f>IF(ISBLANK('CV（For submission) '!M41),"",'CV（For submission) '!M41)</f>
        <v/>
      </c>
      <c r="E63" s="8" t="str">
        <f>IF($F$62="Check",IF(D63="","Incomplete","OK"),"OK")</f>
        <v>Incomplete</v>
      </c>
      <c r="F63" s="9"/>
      <c r="G63" s="8" t="s">
        <v>264</v>
      </c>
      <c r="H63" s="6"/>
    </row>
    <row r="64" spans="2:11">
      <c r="B64" s="6" t="s">
        <v>249</v>
      </c>
      <c r="C64" s="8" t="s">
        <v>279</v>
      </c>
      <c r="D64" s="9">
        <f>IF('CV（For submission) '!AF40=$T$5,"",'CV（For submission) '!AF40)</f>
        <v>0</v>
      </c>
      <c r="E64" s="8" t="str">
        <f>IF($F$62="Check",IF(D64="","Incomplete","OK"),"OK")</f>
        <v>OK</v>
      </c>
      <c r="F64" s="9"/>
      <c r="G64" s="8" t="s">
        <v>264</v>
      </c>
      <c r="H64" s="6"/>
    </row>
    <row r="65" spans="2:11">
      <c r="B65" s="6" t="s">
        <v>249</v>
      </c>
      <c r="C65" s="8" t="s">
        <v>280</v>
      </c>
      <c r="D65" s="7" t="e">
        <f>IF(F62="No-Check","",IF(E65="NG","",DATE('CV（For submission) '!U42,'CV（For submission) '!M42,'CV（For submission) '!Q42)))</f>
        <v>#NUM!</v>
      </c>
      <c r="E65" s="8" t="str">
        <f>IF($F$62="Check",IF(ISERROR(DATE('CV（For submission) '!U42,'CV（For submission) '!M42,'CV（For submission) '!Q42)),"Incomplete",IF(F65="Incomplete","Incomplete","OK")),"OK")</f>
        <v>Incomplete</v>
      </c>
      <c r="F65" s="9" t="str">
        <f>IF(F62="Check",IF(OR(ISBLANK('CV（For submission) '!U42),ISBLANK('CV（For submission) '!M42),ISBLANK('CV（For submission) '!Q42)),"Incomplete","OK"),"OK")</f>
        <v>Incomplete</v>
      </c>
      <c r="G65" s="8" t="s">
        <v>264</v>
      </c>
      <c r="H65" s="6"/>
    </row>
    <row r="66" spans="2:11">
      <c r="B66" s="6" t="s">
        <v>281</v>
      </c>
      <c r="C66" s="8" t="s">
        <v>282</v>
      </c>
      <c r="D66" s="9" t="str">
        <f>IF(ISBLANK('CV（For submission) '!S48),"",'CV（For submission) '!S48)</f>
        <v/>
      </c>
      <c r="E66" s="8" t="str">
        <f>IF($F66="Check",IF(D66="","Incomplete","OK"),"OK")</f>
        <v>Incomplete</v>
      </c>
      <c r="F66" s="72" t="str">
        <f>IF(OR(D66&lt;&gt;"",D67&lt;&gt;"",D68&lt;&gt;"",D70&lt;&gt;""),"Check","No-Check")</f>
        <v>Check</v>
      </c>
      <c r="G66" s="8" t="s">
        <v>264</v>
      </c>
      <c r="H66" s="8" t="s">
        <v>283</v>
      </c>
    </row>
    <row r="67" spans="2:11">
      <c r="B67" s="6" t="s">
        <v>281</v>
      </c>
      <c r="C67" s="8" t="s">
        <v>284</v>
      </c>
      <c r="D67" s="9" t="str">
        <f>IF(OR(ISBLANK('CV（For submission) '!F48),ISBLANK('CV（For submission) '!B48)),"",'CV（For submission) '!F48&amp;"/"&amp;TEXT('CV（For submission) '!B48,"00"))</f>
        <v/>
      </c>
      <c r="E67" s="8" t="str">
        <f>IF($F66="Check",IF(D67="","Incomplete","OK"),"OK")</f>
        <v>Incomplete</v>
      </c>
      <c r="F67" s="9"/>
      <c r="G67" s="8" t="s">
        <v>264</v>
      </c>
      <c r="H67" s="6"/>
    </row>
    <row r="68" spans="2:11">
      <c r="B68" s="6" t="s">
        <v>281</v>
      </c>
      <c r="C68" s="8" t="s">
        <v>285</v>
      </c>
      <c r="D68" s="9" t="str">
        <f>IF('CV（For submission) '!K48=$V$5,"",'CV（For submission) '!K48)</f>
        <v>Please select</v>
      </c>
      <c r="E68" s="8" t="str">
        <f>IF($F66="Check",IF(D68="","Incomplete","OK"),"OK")</f>
        <v>OK</v>
      </c>
      <c r="F68" s="73" t="s">
        <v>286</v>
      </c>
      <c r="G68" s="8" t="s">
        <v>210</v>
      </c>
      <c r="H68" s="6"/>
    </row>
    <row r="69" spans="2:11">
      <c r="B69" s="6" t="s">
        <v>281</v>
      </c>
      <c r="C69" s="8" t="s">
        <v>287</v>
      </c>
      <c r="D69" s="9" t="str">
        <f>IF(OR(ISBLANK('CV（For submission) '!O49),ISBLANK('CV（For submission) '!K49)),"",'CV（For submission) '!O49&amp;"/"&amp;TEXT('CV（For submission) '!K49,"00"))</f>
        <v/>
      </c>
      <c r="E69" s="8" t="str">
        <f>IF($F68="Check2",IF(D69="","Incomplete","OK"),"OK")</f>
        <v>OK</v>
      </c>
      <c r="F69" s="9" t="str">
        <f>IF(F68="Check2",IF(D67&gt;D69,"NG","OK"),"OK")</f>
        <v>OK</v>
      </c>
      <c r="G69" s="8" t="s">
        <v>288</v>
      </c>
      <c r="H69" s="6"/>
    </row>
    <row r="70" spans="2:11">
      <c r="B70" s="6" t="s">
        <v>281</v>
      </c>
      <c r="C70" s="8" t="s">
        <v>289</v>
      </c>
      <c r="D70" s="9" t="str">
        <f>IF('CV（For submission) '!AI48=$V$5,"",'CV（For submission) '!AI48)</f>
        <v>Please select</v>
      </c>
      <c r="E70" s="8" t="str">
        <f>IF($F66="Check",IF(D70="","Incomplete","OK"),"OK")</f>
        <v>OK</v>
      </c>
      <c r="F70" s="9"/>
      <c r="G70" s="8" t="s">
        <v>210</v>
      </c>
      <c r="H70" s="6"/>
      <c r="K70" s="11"/>
    </row>
    <row r="71" spans="2:11">
      <c r="B71" s="6" t="s">
        <v>281</v>
      </c>
      <c r="C71" s="8" t="s">
        <v>290</v>
      </c>
      <c r="D71" s="9" t="str">
        <f>IF(ISBLANK('CV（For submission) '!S50),"",'CV（For submission) '!S50)</f>
        <v/>
      </c>
      <c r="E71" s="8" t="str">
        <f>IF($F71="Check",IF(D71="","Incomplete","OK"),"OK")</f>
        <v>Incomplete</v>
      </c>
      <c r="F71" s="72" t="str">
        <f>IF(OR(D71&lt;&gt;"",D72&lt;&gt;"",D73&lt;&gt;"",D75&lt;&gt;""),"Check","No-Check")</f>
        <v>Check</v>
      </c>
      <c r="G71" s="8" t="s">
        <v>210</v>
      </c>
      <c r="H71" s="8" t="s">
        <v>291</v>
      </c>
      <c r="K71" s="11"/>
    </row>
    <row r="72" spans="2:11">
      <c r="B72" s="6" t="s">
        <v>281</v>
      </c>
      <c r="C72" s="8" t="s">
        <v>292</v>
      </c>
      <c r="D72" s="9" t="str">
        <f>IF(OR(ISBLANK('CV（For submission) '!F50),ISBLANK('CV（For submission) '!B50)),"",'CV（For submission) '!F50&amp;"/"&amp;TEXT('CV（For submission) '!B50,"00"))</f>
        <v/>
      </c>
      <c r="E72" s="8" t="str">
        <f>IF($F71="Check",IF(D72="","Incomplete","OK"),"OK")</f>
        <v>Incomplete</v>
      </c>
      <c r="F72" s="9"/>
      <c r="G72" s="8" t="s">
        <v>210</v>
      </c>
      <c r="H72" s="6"/>
    </row>
    <row r="73" spans="2:11">
      <c r="B73" s="6" t="s">
        <v>281</v>
      </c>
      <c r="C73" s="8" t="s">
        <v>293</v>
      </c>
      <c r="D73" s="9" t="str">
        <f>IF('CV（For submission) '!K50=$V$5,"",'CV（For submission) '!K50)</f>
        <v>Please select</v>
      </c>
      <c r="E73" s="8" t="str">
        <f>IF($F71="Check",IF(D73="","Incomplete","OK"),"OK")</f>
        <v>OK</v>
      </c>
      <c r="F73" s="73" t="s">
        <v>286</v>
      </c>
      <c r="G73" s="8" t="s">
        <v>210</v>
      </c>
      <c r="H73" s="6"/>
    </row>
    <row r="74" spans="2:11">
      <c r="B74" s="6" t="s">
        <v>281</v>
      </c>
      <c r="C74" s="8" t="s">
        <v>294</v>
      </c>
      <c r="D74" s="9" t="str">
        <f>IF(OR(ISBLANK('CV（For submission) '!O51),ISBLANK('CV（For submission) '!K51)),"",'CV（For submission) '!O51&amp;"/"&amp;TEXT('CV（For submission) '!K51,"00"))</f>
        <v/>
      </c>
      <c r="E74" s="8" t="str">
        <f>IF($F73="Check2",IF(D74="","Incomplete","OK"),"OK")</f>
        <v>OK</v>
      </c>
      <c r="F74" s="9" t="str">
        <f>IF(F73="Check2",IF(D72&gt;D74,"NG","OK"),"OK")</f>
        <v>OK</v>
      </c>
      <c r="G74" s="8" t="s">
        <v>288</v>
      </c>
      <c r="H74" s="6"/>
    </row>
    <row r="75" spans="2:11">
      <c r="B75" s="6" t="s">
        <v>281</v>
      </c>
      <c r="C75" s="8" t="s">
        <v>295</v>
      </c>
      <c r="D75" s="9" t="str">
        <f>IF('CV（For submission) '!AI50=$V$5,"",'CV（For submission) '!AI50)</f>
        <v>Please select</v>
      </c>
      <c r="E75" s="8" t="str">
        <f>IF($F71="Check",IF(D75="","Incomplete","OK"),"OK")</f>
        <v>OK</v>
      </c>
      <c r="F75" s="9"/>
      <c r="G75" s="8" t="s">
        <v>210</v>
      </c>
      <c r="H75" s="6"/>
    </row>
    <row r="76" spans="2:11">
      <c r="B76" s="6" t="s">
        <v>281</v>
      </c>
      <c r="C76" s="8" t="s">
        <v>296</v>
      </c>
      <c r="D76" s="9" t="str">
        <f>IF(ISBLANK('CV（For submission) '!S52),"",'CV（For submission) '!S52)</f>
        <v/>
      </c>
      <c r="E76" s="8" t="str">
        <f>IF($F76="Check",IF(D76="","Incomplete","OK"),"OK")</f>
        <v>Incomplete</v>
      </c>
      <c r="F76" s="72" t="str">
        <f>IF(OR(D76&lt;&gt;"",D77&lt;&gt;"",D78&lt;&gt;"",D80&lt;&gt;""),"Check","No-Check")</f>
        <v>Check</v>
      </c>
      <c r="G76" s="8" t="s">
        <v>210</v>
      </c>
      <c r="H76" s="8" t="s">
        <v>297</v>
      </c>
    </row>
    <row r="77" spans="2:11">
      <c r="B77" s="6" t="s">
        <v>281</v>
      </c>
      <c r="C77" s="8" t="s">
        <v>298</v>
      </c>
      <c r="D77" s="9" t="str">
        <f>IF(OR(ISBLANK('CV（For submission) '!F52),ISBLANK('CV（For submission) '!B52)),"",'CV（For submission) '!F52&amp;"/"&amp;TEXT('CV（For submission) '!B52,"00"))</f>
        <v/>
      </c>
      <c r="E77" s="8" t="str">
        <f>IF($F76="Check",IF(D77="","Incomplete","OK"),"OK")</f>
        <v>Incomplete</v>
      </c>
      <c r="F77" s="9"/>
      <c r="G77" s="8" t="s">
        <v>210</v>
      </c>
      <c r="H77" s="6"/>
    </row>
    <row r="78" spans="2:11">
      <c r="B78" s="6" t="s">
        <v>281</v>
      </c>
      <c r="C78" s="8" t="s">
        <v>299</v>
      </c>
      <c r="D78" s="9" t="str">
        <f>IF('CV（For submission) '!K52=$V$5,"",'CV（For submission) '!K52)</f>
        <v>Please select</v>
      </c>
      <c r="E78" s="8" t="str">
        <f>IF($F76="Check",IF(D78="","Incomplete","OK"),"OK")</f>
        <v>OK</v>
      </c>
      <c r="F78" s="73" t="s">
        <v>286</v>
      </c>
      <c r="G78" s="8" t="s">
        <v>210</v>
      </c>
      <c r="H78" s="6"/>
    </row>
    <row r="79" spans="2:11">
      <c r="B79" s="6" t="s">
        <v>281</v>
      </c>
      <c r="C79" s="8" t="s">
        <v>300</v>
      </c>
      <c r="D79" s="9" t="str">
        <f>IF(OR(ISBLANK('CV（For submission) '!O53),ISBLANK('CV（For submission) '!K53)),"",'CV（For submission) '!O53&amp;"/"&amp;TEXT('CV（For submission) '!K53,"00"))</f>
        <v/>
      </c>
      <c r="E79" s="8" t="str">
        <f>IF($F78="Check2",IF(D79="","Incomplete","OK"),"OK")</f>
        <v>OK</v>
      </c>
      <c r="F79" s="9" t="str">
        <f>IF(F78="Check2",IF(D77&gt;D79,"NG","OK"),"OK")</f>
        <v>OK</v>
      </c>
      <c r="G79" s="8" t="s">
        <v>288</v>
      </c>
      <c r="H79" s="6"/>
    </row>
    <row r="80" spans="2:11">
      <c r="B80" s="6" t="s">
        <v>281</v>
      </c>
      <c r="C80" s="8" t="s">
        <v>301</v>
      </c>
      <c r="D80" s="9" t="str">
        <f>IF('CV（For submission) '!AI52=$V$5,"",'CV（For submission) '!AI52)</f>
        <v>Please select</v>
      </c>
      <c r="E80" s="8" t="str">
        <f>IF($F76="Check",IF(D80="","Incomplete","OK"),"OK")</f>
        <v>OK</v>
      </c>
      <c r="F80" s="9"/>
      <c r="G80" s="8" t="s">
        <v>210</v>
      </c>
      <c r="H80" s="6"/>
    </row>
    <row r="81" spans="2:8">
      <c r="B81" s="6" t="s">
        <v>281</v>
      </c>
      <c r="C81" s="8" t="s">
        <v>302</v>
      </c>
      <c r="D81" s="9" t="str">
        <f>IF(ISBLANK('CV（For submission) '!S54),"",'CV（For submission) '!S54)</f>
        <v/>
      </c>
      <c r="E81" s="8" t="str">
        <f>IF($F81="Check",IF(D81="","Incomplete","OK"),"OK")</f>
        <v>Incomplete</v>
      </c>
      <c r="F81" s="72" t="str">
        <f>IF(OR(D81&lt;&gt;"",D82&lt;&gt;"",D83&lt;&gt;"",D85&lt;&gt;""),"Check","No-Check")</f>
        <v>Check</v>
      </c>
      <c r="G81" s="8" t="s">
        <v>210</v>
      </c>
      <c r="H81" s="8" t="s">
        <v>303</v>
      </c>
    </row>
    <row r="82" spans="2:8">
      <c r="B82" s="6" t="s">
        <v>281</v>
      </c>
      <c r="C82" s="8" t="s">
        <v>304</v>
      </c>
      <c r="D82" s="9" t="str">
        <f>IF(OR(ISBLANK('CV（For submission) '!F54),ISBLANK('CV（For submission) '!B54)),"",'CV（For submission) '!F54&amp;"/"&amp;TEXT('CV（For submission) '!B54,"00"))</f>
        <v/>
      </c>
      <c r="E82" s="8" t="str">
        <f>IF($F81="Check",IF(D82="","Incomplete","OK"),"OK")</f>
        <v>Incomplete</v>
      </c>
      <c r="F82" s="9"/>
      <c r="G82" s="8" t="s">
        <v>210</v>
      </c>
      <c r="H82" s="6"/>
    </row>
    <row r="83" spans="2:8">
      <c r="B83" s="6" t="s">
        <v>281</v>
      </c>
      <c r="C83" s="8" t="s">
        <v>305</v>
      </c>
      <c r="D83" s="9" t="str">
        <f>IF('CV（For submission) '!K54=$V$5,"",'CV（For submission) '!K54)</f>
        <v>Please select</v>
      </c>
      <c r="E83" s="8" t="str">
        <f>IF($F81="Check",IF(D83="","Incomplete","OK"),"OK")</f>
        <v>OK</v>
      </c>
      <c r="F83" s="73" t="s">
        <v>286</v>
      </c>
      <c r="G83" s="8" t="s">
        <v>210</v>
      </c>
      <c r="H83" s="6"/>
    </row>
    <row r="84" spans="2:8">
      <c r="B84" s="6" t="s">
        <v>281</v>
      </c>
      <c r="C84" s="8" t="s">
        <v>306</v>
      </c>
      <c r="D84" s="9" t="str">
        <f>IF(OR(ISBLANK('CV（For submission) '!O53),ISBLANK('CV（For submission) '!K53)),"",'CV（For submission) '!O53&amp;"/"&amp;TEXT('CV（For submission) '!K53,"00"))</f>
        <v/>
      </c>
      <c r="E84" s="8" t="str">
        <f>IF($F83="Check2",IF(D84="","Incomplete","OK"),"OK")</f>
        <v>OK</v>
      </c>
      <c r="F84" s="9" t="str">
        <f>IF(F83="Check2",IF(D82&gt;D84,"NG","OK"),"OK")</f>
        <v>OK</v>
      </c>
      <c r="G84" s="8" t="s">
        <v>288</v>
      </c>
      <c r="H84" s="6"/>
    </row>
    <row r="85" spans="2:8">
      <c r="B85" s="6" t="s">
        <v>281</v>
      </c>
      <c r="C85" s="8" t="s">
        <v>307</v>
      </c>
      <c r="D85" s="9" t="str">
        <f>IF('CV（For submission) '!AI54=$V$5,"",'CV（For submission) '!AI54)</f>
        <v>Please select</v>
      </c>
      <c r="E85" s="8" t="str">
        <f>IF($F81="Check",IF(D85="","Incomplete","OK"),"OK")</f>
        <v>OK</v>
      </c>
      <c r="F85" s="9"/>
      <c r="G85" s="8" t="s">
        <v>210</v>
      </c>
      <c r="H85" s="6"/>
    </row>
    <row r="86" spans="2:8">
      <c r="B86" s="6" t="s">
        <v>281</v>
      </c>
      <c r="C86" s="8" t="s">
        <v>308</v>
      </c>
      <c r="D86" s="9" t="str">
        <f>IF(ISBLANK('CV（For submission) '!S56),"",'CV（For submission) '!S56)</f>
        <v/>
      </c>
      <c r="E86" s="8" t="str">
        <f>IF($F86="Check",IF(D86="","Incomplete","OK"),"OK")</f>
        <v>Incomplete</v>
      </c>
      <c r="F86" s="72" t="str">
        <f>IF(OR(D86&lt;&gt;"",D87&lt;&gt;"",D88&lt;&gt;"",D90&lt;&gt;""),"Check","No-Check")</f>
        <v>Check</v>
      </c>
      <c r="G86" s="8" t="s">
        <v>210</v>
      </c>
      <c r="H86" s="8" t="s">
        <v>309</v>
      </c>
    </row>
    <row r="87" spans="2:8">
      <c r="B87" s="6" t="s">
        <v>281</v>
      </c>
      <c r="C87" s="8" t="s">
        <v>310</v>
      </c>
      <c r="D87" s="9" t="str">
        <f>IF(OR(ISBLANK('CV（For submission) '!F56),ISBLANK('CV（For submission) '!B56)),"",'CV（For submission) '!F56&amp;"/"&amp;TEXT('CV（For submission) '!B56,"00"))</f>
        <v/>
      </c>
      <c r="E87" s="8" t="str">
        <f>IF($F86="Check",IF(D87="","Incomplete","OK"),"OK")</f>
        <v>Incomplete</v>
      </c>
      <c r="F87" s="9"/>
      <c r="G87" s="8" t="s">
        <v>210</v>
      </c>
      <c r="H87" s="6"/>
    </row>
    <row r="88" spans="2:8">
      <c r="B88" s="6" t="s">
        <v>281</v>
      </c>
      <c r="C88" s="8" t="s">
        <v>311</v>
      </c>
      <c r="D88" s="9" t="str">
        <f>IF('CV（For submission) '!K56=$V$5,"",'CV（For submission) '!K56)</f>
        <v>Please select</v>
      </c>
      <c r="E88" s="8" t="str">
        <f>IF($F86="Check",IF(D88="","Incomplete","OK"),"OK")</f>
        <v>OK</v>
      </c>
      <c r="F88" s="73" t="s">
        <v>286</v>
      </c>
      <c r="G88" s="8" t="s">
        <v>210</v>
      </c>
      <c r="H88" s="6"/>
    </row>
    <row r="89" spans="2:8">
      <c r="B89" s="6" t="s">
        <v>281</v>
      </c>
      <c r="C89" s="8" t="s">
        <v>312</v>
      </c>
      <c r="D89" s="9" t="str">
        <f>IF(OR(ISBLANK('CV（For submission) '!O57),ISBLANK('CV（For submission) '!K57)),"",'CV（For submission) '!O57&amp;"/"&amp;TEXT('CV（For submission) '!K57,"00"))</f>
        <v/>
      </c>
      <c r="E89" s="8" t="str">
        <f>IF($F88="Check2",IF(D89="","Incomplete","OK"),"OK")</f>
        <v>OK</v>
      </c>
      <c r="F89" s="9" t="str">
        <f>IF(F88="Check2",IF(D87&gt;D89,"NG","OK"),"OK")</f>
        <v>OK</v>
      </c>
      <c r="G89" s="8" t="s">
        <v>288</v>
      </c>
      <c r="H89" s="6"/>
    </row>
    <row r="90" spans="2:8">
      <c r="B90" s="6" t="s">
        <v>281</v>
      </c>
      <c r="C90" s="8" t="s">
        <v>313</v>
      </c>
      <c r="D90" s="9" t="str">
        <f>IF('CV（For submission) '!AI56=$V$5,"",'CV（For submission) '!AI56)</f>
        <v>Please select</v>
      </c>
      <c r="E90" s="8" t="str">
        <f>IF($F86="Check",IF(D90="","Incomplete","OK"),"OK")</f>
        <v>OK</v>
      </c>
      <c r="F90" s="9"/>
      <c r="G90" s="8" t="s">
        <v>210</v>
      </c>
      <c r="H90" s="6"/>
    </row>
    <row r="91" spans="2:8">
      <c r="B91" s="6" t="s">
        <v>281</v>
      </c>
      <c r="C91" s="8" t="s">
        <v>314</v>
      </c>
      <c r="D91" s="9" t="str">
        <f>IF(ISBLANK('CV（For submission) '!S58),"",'CV（For submission) '!S58)</f>
        <v/>
      </c>
      <c r="E91" s="8" t="str">
        <f>IF($F91="Check",IF(D91="","Incomplete","OK"),"OK")</f>
        <v>Incomplete</v>
      </c>
      <c r="F91" s="72" t="str">
        <f>IF(OR(D91&lt;&gt;"",D92&lt;&gt;"",D93&lt;&gt;"",D95&lt;&gt;""),"Check","No-Check")</f>
        <v>Check</v>
      </c>
      <c r="G91" s="8" t="s">
        <v>210</v>
      </c>
      <c r="H91" s="8" t="s">
        <v>315</v>
      </c>
    </row>
    <row r="92" spans="2:8">
      <c r="B92" s="6" t="s">
        <v>281</v>
      </c>
      <c r="C92" s="8" t="s">
        <v>316</v>
      </c>
      <c r="D92" s="9" t="str">
        <f>IF(OR(ISBLANK('CV（For submission) '!F58),ISBLANK('CV（For submission) '!B58)),"",'CV（For submission) '!F58&amp;"/"&amp;TEXT('CV（For submission) '!B58,"00"))</f>
        <v/>
      </c>
      <c r="E92" s="8" t="str">
        <f>IF($F91="Check",IF(D92="","Incomplete","OK"),"OK")</f>
        <v>Incomplete</v>
      </c>
      <c r="F92" s="9"/>
      <c r="G92" s="8" t="s">
        <v>210</v>
      </c>
      <c r="H92" s="6"/>
    </row>
    <row r="93" spans="2:8">
      <c r="B93" s="6" t="s">
        <v>281</v>
      </c>
      <c r="C93" s="8" t="s">
        <v>317</v>
      </c>
      <c r="D93" s="9" t="str">
        <f>IF('CV（For submission) '!K58=$V$5,"",'CV（For submission) '!K58)</f>
        <v>Please select</v>
      </c>
      <c r="E93" s="8" t="str">
        <f>IF($F91="Check",IF(D93="","Incomplete","OK"),"OK")</f>
        <v>OK</v>
      </c>
      <c r="F93" s="73" t="s">
        <v>286</v>
      </c>
      <c r="G93" s="8" t="s">
        <v>210</v>
      </c>
      <c r="H93" s="6"/>
    </row>
    <row r="94" spans="2:8">
      <c r="B94" s="6" t="s">
        <v>281</v>
      </c>
      <c r="C94" s="8" t="s">
        <v>318</v>
      </c>
      <c r="D94" s="9" t="str">
        <f>IF(OR(ISBLANK('CV（For submission) '!O59),ISBLANK('CV（For submission) '!K59)),"",'CV（For submission) '!O59&amp;"/"&amp;TEXT('CV（For submission) '!K59,"00"))</f>
        <v/>
      </c>
      <c r="E94" s="8" t="str">
        <f>IF($F93="Check2",IF(D94="","Incomplete","OK"),"OK")</f>
        <v>OK</v>
      </c>
      <c r="F94" s="9" t="str">
        <f>IF(F93="Check2",IF(D92&gt;D94,"NG","OK"),"OK")</f>
        <v>OK</v>
      </c>
      <c r="G94" s="8" t="s">
        <v>288</v>
      </c>
      <c r="H94" s="6"/>
    </row>
    <row r="95" spans="2:8">
      <c r="B95" s="6" t="s">
        <v>281</v>
      </c>
      <c r="C95" s="8" t="s">
        <v>319</v>
      </c>
      <c r="D95" s="9" t="str">
        <f>IF('CV（For submission) '!AI58=$V$5,"",'CV（For submission) '!AI58)</f>
        <v>Please select</v>
      </c>
      <c r="E95" s="8" t="str">
        <f>IF($F91="Check",IF(D95="","Incomplete","OK"),"OK")</f>
        <v>OK</v>
      </c>
      <c r="F95" s="9"/>
      <c r="G95" s="8" t="s">
        <v>210</v>
      </c>
      <c r="H95" s="6"/>
    </row>
    <row r="96" spans="2:8">
      <c r="B96" s="6" t="s">
        <v>281</v>
      </c>
      <c r="C96" s="8" t="s">
        <v>320</v>
      </c>
      <c r="D96" s="9" t="str">
        <f>IF(ISBLANK('CV（For submission) '!S60),"",'CV（For submission) '!S60)</f>
        <v/>
      </c>
      <c r="E96" s="8" t="str">
        <f>IF($F96="Check",IF(D96="","Incomplete","OK"),"OK")</f>
        <v>Incomplete</v>
      </c>
      <c r="F96" s="72" t="str">
        <f>IF(OR(D96&lt;&gt;"",D97&lt;&gt;"",D98&lt;&gt;"",D100&lt;&gt;""),"Check","No-Check")</f>
        <v>Check</v>
      </c>
      <c r="G96" s="8" t="s">
        <v>210</v>
      </c>
      <c r="H96" s="8" t="s">
        <v>321</v>
      </c>
    </row>
    <row r="97" spans="2:8">
      <c r="B97" s="6" t="s">
        <v>281</v>
      </c>
      <c r="C97" s="8" t="s">
        <v>322</v>
      </c>
      <c r="D97" s="9" t="str">
        <f>IF(OR(ISBLANK('CV（For submission) '!F60),ISBLANK('CV（For submission) '!B60)),"",'CV（For submission) '!F60&amp;"/"&amp;TEXT('CV（For submission) '!B60,"00"))</f>
        <v/>
      </c>
      <c r="E97" s="8" t="str">
        <f>IF($F96="Check",IF(D97="","Incomplete","OK"),"OK")</f>
        <v>Incomplete</v>
      </c>
      <c r="F97" s="9"/>
      <c r="G97" s="8" t="s">
        <v>210</v>
      </c>
      <c r="H97" s="6"/>
    </row>
    <row r="98" spans="2:8">
      <c r="B98" s="6" t="s">
        <v>281</v>
      </c>
      <c r="C98" s="8" t="s">
        <v>323</v>
      </c>
      <c r="D98" s="9" t="str">
        <f>IF('CV（For submission) '!K60=$V$5,"",'CV（For submission) '!K60)</f>
        <v>Please select</v>
      </c>
      <c r="E98" s="8" t="str">
        <f>IF($F96="Check",IF(D98="","Incomplete","OK"),"OK")</f>
        <v>OK</v>
      </c>
      <c r="F98" s="73" t="s">
        <v>286</v>
      </c>
      <c r="G98" s="8" t="s">
        <v>210</v>
      </c>
      <c r="H98" s="6"/>
    </row>
    <row r="99" spans="2:8">
      <c r="B99" s="6" t="s">
        <v>281</v>
      </c>
      <c r="C99" s="8" t="s">
        <v>324</v>
      </c>
      <c r="D99" s="9" t="str">
        <f>IF(OR(ISBLANK('CV（For submission) '!O61),ISBLANK('CV（For submission) '!K61)),"",'CV（For submission) '!O61&amp;"/"&amp;TEXT('CV（For submission) '!K61,"00"))</f>
        <v/>
      </c>
      <c r="E99" s="8" t="str">
        <f>IF($F98="Check2",IF(D99="","Incomplete","OK"),"OK")</f>
        <v>OK</v>
      </c>
      <c r="F99" s="9" t="str">
        <f>IF(F98="Check2",IF(D97&gt;D99,"NG","OK"),"OK")</f>
        <v>OK</v>
      </c>
      <c r="G99" s="8" t="s">
        <v>288</v>
      </c>
      <c r="H99" s="6"/>
    </row>
    <row r="100" spans="2:8">
      <c r="B100" s="6" t="s">
        <v>281</v>
      </c>
      <c r="C100" s="8" t="s">
        <v>325</v>
      </c>
      <c r="D100" s="9" t="str">
        <f>IF('CV（For submission) '!AI60=$V$5,"",'CV（For submission) '!AI60)</f>
        <v>Please select</v>
      </c>
      <c r="E100" s="8" t="str">
        <f>IF($F96="Check",IF(D100="","Incomplete","OK"),"OK")</f>
        <v>OK</v>
      </c>
      <c r="F100" s="9"/>
      <c r="G100" s="8" t="s">
        <v>210</v>
      </c>
      <c r="H100" s="6"/>
    </row>
    <row r="101" spans="2:8">
      <c r="B101" s="6" t="s">
        <v>281</v>
      </c>
      <c r="C101" s="8" t="s">
        <v>326</v>
      </c>
      <c r="D101" s="9" t="str">
        <f>IF(ISBLANK('CV（For submission) '!S62),"",'CV（For submission) '!S62)</f>
        <v/>
      </c>
      <c r="E101" s="8" t="str">
        <f>IF($F101="Check",IF(D101="","Incomplete","OK"),"OK")</f>
        <v>Incomplete</v>
      </c>
      <c r="F101" s="72" t="str">
        <f>IF(OR(D101&lt;&gt;"",D102&lt;&gt;"",D103&lt;&gt;"",D105&lt;&gt;""),"Check","No-Check")</f>
        <v>Check</v>
      </c>
      <c r="G101" s="8" t="s">
        <v>210</v>
      </c>
      <c r="H101" s="8" t="s">
        <v>327</v>
      </c>
    </row>
    <row r="102" spans="2:8">
      <c r="B102" s="6" t="s">
        <v>281</v>
      </c>
      <c r="C102" s="8" t="s">
        <v>328</v>
      </c>
      <c r="D102" s="9" t="str">
        <f>IF(OR(ISBLANK('CV（For submission) '!F62),ISBLANK('CV（For submission) '!B62)),"",'CV（For submission) '!F62&amp;"/"&amp;TEXT('CV（For submission) '!B62,"00"))</f>
        <v/>
      </c>
      <c r="E102" s="8" t="str">
        <f>IF($F101="Check",IF(D102="","Incomplete","OK"),"OK")</f>
        <v>Incomplete</v>
      </c>
      <c r="F102" s="9"/>
      <c r="G102" s="8" t="s">
        <v>210</v>
      </c>
      <c r="H102" s="6"/>
    </row>
    <row r="103" spans="2:8">
      <c r="B103" s="6" t="s">
        <v>281</v>
      </c>
      <c r="C103" s="8" t="s">
        <v>329</v>
      </c>
      <c r="D103" s="9" t="str">
        <f>IF('CV（For submission) '!K62=$V$5,"",'CV（For submission) '!K62)</f>
        <v>Please select</v>
      </c>
      <c r="E103" s="8" t="str">
        <f>IF($F101="Check",IF(D103="","Incomplete","OK"),"OK")</f>
        <v>OK</v>
      </c>
      <c r="F103" s="73" t="s">
        <v>286</v>
      </c>
      <c r="G103" s="8" t="s">
        <v>210</v>
      </c>
      <c r="H103" s="6"/>
    </row>
    <row r="104" spans="2:8">
      <c r="B104" s="6" t="s">
        <v>281</v>
      </c>
      <c r="C104" s="8" t="s">
        <v>330</v>
      </c>
      <c r="D104" s="9" t="str">
        <f>IF(OR(ISBLANK('CV（For submission) '!O63),ISBLANK('CV（For submission) '!K63)),"",'CV（For submission) '!O63&amp;"/"&amp;TEXT('CV（For submission) '!K63,"00"))</f>
        <v/>
      </c>
      <c r="E104" s="8" t="str">
        <f>IF($F103="Check2",IF(D104="","Incomplete","OK"),"OK")</f>
        <v>OK</v>
      </c>
      <c r="F104" s="9" t="str">
        <f>IF(F103="Check2",IF(D102&gt;D104,"NG","OK"),"OK")</f>
        <v>OK</v>
      </c>
      <c r="G104" s="8" t="s">
        <v>288</v>
      </c>
      <c r="H104" s="6"/>
    </row>
    <row r="105" spans="2:8">
      <c r="B105" s="6" t="s">
        <v>281</v>
      </c>
      <c r="C105" s="8" t="s">
        <v>331</v>
      </c>
      <c r="D105" s="9" t="str">
        <f>IF('CV（For submission) '!AI62=$V$5,"",'CV（For submission) '!AI62)</f>
        <v>Please select</v>
      </c>
      <c r="E105" s="8" t="str">
        <f>IF($F101="Check",IF(D105="","Incomplete","OK"),"OK")</f>
        <v>OK</v>
      </c>
      <c r="F105" s="9"/>
      <c r="G105" s="8" t="s">
        <v>210</v>
      </c>
      <c r="H105" s="6"/>
    </row>
    <row r="106" spans="2:8">
      <c r="B106" s="6" t="s">
        <v>281</v>
      </c>
      <c r="C106" s="8" t="s">
        <v>192</v>
      </c>
      <c r="D106" s="9" t="str">
        <f>IF(ISBLANK('CV（For submission) '!O65),"",'CV（For submission) '!O65)</f>
        <v/>
      </c>
      <c r="E106" s="8" t="str">
        <f>IF(D106="","Incomplete","OK")</f>
        <v>Incomplete</v>
      </c>
      <c r="F106" s="9"/>
      <c r="G106" s="8" t="s">
        <v>210</v>
      </c>
      <c r="H106" s="6"/>
    </row>
    <row r="107" spans="2:8">
      <c r="B107" s="6" t="s">
        <v>281</v>
      </c>
      <c r="C107" s="8" t="s">
        <v>332</v>
      </c>
      <c r="D107" s="9" t="str">
        <f>IF(OR(ISBLANK('CV（For submission) '!F65),ISBLANK('CV（For submission) '!B65)),"",'CV（For submission) '!F65&amp;"/"&amp;TEXT('CV（For submission) '!B65,"00"))</f>
        <v/>
      </c>
      <c r="E107" s="8" t="str">
        <f>IF(D107="","Incomplete","OK")</f>
        <v>Incomplete</v>
      </c>
      <c r="F107" s="9"/>
      <c r="G107" s="8" t="s">
        <v>210</v>
      </c>
      <c r="H107" s="6"/>
    </row>
    <row r="108" spans="2:8">
      <c r="B108" s="6" t="s">
        <v>281</v>
      </c>
      <c r="C108" s="8" t="s">
        <v>333</v>
      </c>
      <c r="D108" s="9" t="str">
        <f>IF('CV（For submission) '!K65=$V$5,"",'CV（For submission) '!K65)</f>
        <v>Please select</v>
      </c>
      <c r="E108" s="8" t="str">
        <f>IF(D108="","Incomplete","OK")</f>
        <v>OK</v>
      </c>
      <c r="F108" s="73" t="s">
        <v>286</v>
      </c>
      <c r="G108" s="8" t="s">
        <v>210</v>
      </c>
      <c r="H108" s="6"/>
    </row>
    <row r="109" spans="2:8">
      <c r="B109" s="6" t="s">
        <v>281</v>
      </c>
      <c r="C109" s="8" t="s">
        <v>334</v>
      </c>
      <c r="D109" s="9" t="s">
        <v>260</v>
      </c>
      <c r="E109" s="8" t="str">
        <f>IF($F108="Check2",IF(D109="","Incomplete","OK"),"OK")</f>
        <v>OK</v>
      </c>
      <c r="F109" s="9" t="str">
        <f>IF(F108="Check2",IF(D107&gt;D109,"NG","OK"),"OK")</f>
        <v>OK</v>
      </c>
      <c r="G109" s="8" t="s">
        <v>288</v>
      </c>
      <c r="H109" s="6"/>
    </row>
    <row r="110" spans="2:8">
      <c r="B110" s="6" t="s">
        <v>281</v>
      </c>
      <c r="C110" s="8" t="s">
        <v>335</v>
      </c>
      <c r="D110" s="9" t="str">
        <f>IF('CV（For submission) '!AI65=$V$5,"",'CV（For submission) '!AI65)</f>
        <v>Please select</v>
      </c>
      <c r="E110" s="8" t="str">
        <f>IF(D110="","Incomplete","OK")</f>
        <v>OK</v>
      </c>
      <c r="F110" s="9"/>
      <c r="G110" s="8" t="s">
        <v>210</v>
      </c>
      <c r="H110" s="6"/>
    </row>
  </sheetData>
  <autoFilter ref="E5:E110" xr:uid="{904684BD-E421-4E61-A87A-715D35896315}"/>
  <mergeCells count="1">
    <mergeCell ref="B1:H3"/>
  </mergeCells>
  <phoneticPr fontId="21"/>
  <conditionalFormatting sqref="K8">
    <cfRule type="cellIs" dxfId="39" priority="40" operator="greaterThan">
      <formula>0</formula>
    </cfRule>
  </conditionalFormatting>
  <conditionalFormatting sqref="B6:H6 D7:F11 C28:F29 D32:F33 C35:H35 C38:H38 C44:H44 C40:C41 C46:C47 C58:C60 C19:H19 B7:B19 B20:H20 C63:F65 C12:F18 G7:H13 B21:F26 C34:F34 G20:G34 D36:H37 D39:H43 D45:H49 D54:H55 D62:F62 B66:F68 G62:H68 G15:H18 G14 C50:H53 C56:H57 D58:H61 B69:H110 B28:B65 H21:H34">
    <cfRule type="expression" dxfId="38" priority="37">
      <formula>ISERROR($E6)</formula>
    </cfRule>
    <cfRule type="expression" dxfId="37" priority="38">
      <formula>NOT($E6="OK")</formula>
    </cfRule>
    <cfRule type="expression" dxfId="36" priority="39">
      <formula>$F6="NG"</formula>
    </cfRule>
  </conditionalFormatting>
  <conditionalFormatting sqref="C7:C11">
    <cfRule type="expression" dxfId="35" priority="34">
      <formula>ISERROR($E7)</formula>
    </cfRule>
    <cfRule type="expression" dxfId="34" priority="35">
      <formula>NOT($E7="OK")</formula>
    </cfRule>
    <cfRule type="expression" dxfId="33" priority="36">
      <formula>$F7="NG"</formula>
    </cfRule>
  </conditionalFormatting>
  <conditionalFormatting sqref="B27:F27">
    <cfRule type="expression" dxfId="32" priority="31">
      <formula>ISERROR($E27)</formula>
    </cfRule>
    <cfRule type="expression" dxfId="31" priority="32">
      <formula>NOT($E27="OK")</formula>
    </cfRule>
    <cfRule type="expression" dxfId="30" priority="33">
      <formula>$F27="NG"</formula>
    </cfRule>
  </conditionalFormatting>
  <conditionalFormatting sqref="C30:F31">
    <cfRule type="expression" dxfId="29" priority="28">
      <formula>ISERROR($E30)</formula>
    </cfRule>
    <cfRule type="expression" dxfId="28" priority="29">
      <formula>NOT($E30="OK")</formula>
    </cfRule>
    <cfRule type="expression" dxfId="27" priority="30">
      <formula>$F30="NG"</formula>
    </cfRule>
  </conditionalFormatting>
  <conditionalFormatting sqref="C32:C33">
    <cfRule type="expression" dxfId="26" priority="25">
      <formula>ISERROR($E32)</formula>
    </cfRule>
    <cfRule type="expression" dxfId="25" priority="26">
      <formula>NOT($E32="OK")</formula>
    </cfRule>
    <cfRule type="expression" dxfId="24" priority="27">
      <formula>$F32="NG"</formula>
    </cfRule>
  </conditionalFormatting>
  <conditionalFormatting sqref="C36:C37">
    <cfRule type="expression" dxfId="23" priority="22">
      <formula>ISERROR($E36)</formula>
    </cfRule>
    <cfRule type="expression" dxfId="22" priority="23">
      <formula>NOT($E36="OK")</formula>
    </cfRule>
    <cfRule type="expression" dxfId="21" priority="24">
      <formula>$F36="NG"</formula>
    </cfRule>
  </conditionalFormatting>
  <conditionalFormatting sqref="C39">
    <cfRule type="expression" dxfId="20" priority="19">
      <formula>ISERROR($E39)</formula>
    </cfRule>
    <cfRule type="expression" dxfId="19" priority="20">
      <formula>NOT($E39="OK")</formula>
    </cfRule>
    <cfRule type="expression" dxfId="18" priority="21">
      <formula>$F39="NG"</formula>
    </cfRule>
  </conditionalFormatting>
  <conditionalFormatting sqref="C42:C43">
    <cfRule type="expression" dxfId="17" priority="16">
      <formula>ISERROR($E42)</formula>
    </cfRule>
    <cfRule type="expression" dxfId="16" priority="17">
      <formula>NOT($E42="OK")</formula>
    </cfRule>
    <cfRule type="expression" dxfId="15" priority="18">
      <formula>$F42="NG"</formula>
    </cfRule>
  </conditionalFormatting>
  <conditionalFormatting sqref="C45">
    <cfRule type="expression" dxfId="14" priority="13">
      <formula>ISERROR($E45)</formula>
    </cfRule>
    <cfRule type="expression" dxfId="13" priority="14">
      <formula>NOT($E45="OK")</formula>
    </cfRule>
    <cfRule type="expression" dxfId="12" priority="15">
      <formula>$F45="NG"</formula>
    </cfRule>
  </conditionalFormatting>
  <conditionalFormatting sqref="C48:C49">
    <cfRule type="expression" dxfId="11" priority="10">
      <formula>ISERROR($E48)</formula>
    </cfRule>
    <cfRule type="expression" dxfId="10" priority="11">
      <formula>NOT($E48="OK")</formula>
    </cfRule>
    <cfRule type="expression" dxfId="9" priority="12">
      <formula>$F48="NG"</formula>
    </cfRule>
  </conditionalFormatting>
  <conditionalFormatting sqref="C54:C55">
    <cfRule type="expression" dxfId="8" priority="7">
      <formula>ISERROR($E54)</formula>
    </cfRule>
    <cfRule type="expression" dxfId="7" priority="8">
      <formula>NOT($E54="OK")</formula>
    </cfRule>
    <cfRule type="expression" dxfId="6" priority="9">
      <formula>$F54="NG"</formula>
    </cfRule>
  </conditionalFormatting>
  <conditionalFormatting sqref="C61:C62">
    <cfRule type="expression" dxfId="5" priority="4">
      <formula>ISERROR($E61)</formula>
    </cfRule>
    <cfRule type="expression" dxfId="4" priority="5">
      <formula>NOT($E61="OK")</formula>
    </cfRule>
    <cfRule type="expression" dxfId="3" priority="6">
      <formula>$F61="NG"</formula>
    </cfRule>
  </conditionalFormatting>
  <conditionalFormatting sqref="H14">
    <cfRule type="expression" dxfId="2" priority="1">
      <formula>ISERROR($E14)</formula>
    </cfRule>
    <cfRule type="expression" dxfId="1" priority="2">
      <formula>NOT($E14="OK")</formula>
    </cfRule>
    <cfRule type="expression" dxfId="0" priority="3">
      <formula>$F14="NG"</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pageSetUpPr autoPageBreaks="0"/>
  </sheetPr>
  <dimension ref="B1:D285"/>
  <sheetViews>
    <sheetView zoomScale="80" zoomScaleNormal="80" workbookViewId="0">
      <pane ySplit="3" topLeftCell="A4" activePane="bottomLeft" state="frozen"/>
      <selection pane="bottomLeft"/>
    </sheetView>
  </sheetViews>
  <sheetFormatPr defaultRowHeight="12"/>
  <cols>
    <col min="1" max="1" width="2.75" style="2" customWidth="1"/>
    <col min="2" max="2" width="37.25" style="2" customWidth="1"/>
    <col min="3" max="3" width="59.125" style="2" bestFit="1" customWidth="1"/>
    <col min="4" max="4" width="30.25" style="2" bestFit="1" customWidth="1"/>
    <col min="5" max="256" width="9" style="2"/>
    <col min="257" max="257" width="18.75" style="2" bestFit="1" customWidth="1"/>
    <col min="258" max="258" width="31" style="2" bestFit="1" customWidth="1"/>
    <col min="259" max="512" width="9" style="2"/>
    <col min="513" max="513" width="18.75" style="2" bestFit="1" customWidth="1"/>
    <col min="514" max="514" width="31" style="2" bestFit="1" customWidth="1"/>
    <col min="515" max="768" width="9" style="2"/>
    <col min="769" max="769" width="18.75" style="2" bestFit="1" customWidth="1"/>
    <col min="770" max="770" width="31" style="2" bestFit="1" customWidth="1"/>
    <col min="771" max="1024" width="9" style="2"/>
    <col min="1025" max="1025" width="18.75" style="2" bestFit="1" customWidth="1"/>
    <col min="1026" max="1026" width="31" style="2" bestFit="1" customWidth="1"/>
    <col min="1027" max="1280" width="9" style="2"/>
    <col min="1281" max="1281" width="18.75" style="2" bestFit="1" customWidth="1"/>
    <col min="1282" max="1282" width="31" style="2" bestFit="1" customWidth="1"/>
    <col min="1283" max="1536" width="9" style="2"/>
    <col min="1537" max="1537" width="18.75" style="2" bestFit="1" customWidth="1"/>
    <col min="1538" max="1538" width="31" style="2" bestFit="1" customWidth="1"/>
    <col min="1539" max="1792" width="9" style="2"/>
    <col min="1793" max="1793" width="18.75" style="2" bestFit="1" customWidth="1"/>
    <col min="1794" max="1794" width="31" style="2" bestFit="1" customWidth="1"/>
    <col min="1795" max="2048" width="9" style="2"/>
    <col min="2049" max="2049" width="18.75" style="2" bestFit="1" customWidth="1"/>
    <col min="2050" max="2050" width="31" style="2" bestFit="1" customWidth="1"/>
    <col min="2051" max="2304" width="9" style="2"/>
    <col min="2305" max="2305" width="18.75" style="2" bestFit="1" customWidth="1"/>
    <col min="2306" max="2306" width="31" style="2" bestFit="1" customWidth="1"/>
    <col min="2307" max="2560" width="9" style="2"/>
    <col min="2561" max="2561" width="18.75" style="2" bestFit="1" customWidth="1"/>
    <col min="2562" max="2562" width="31" style="2" bestFit="1" customWidth="1"/>
    <col min="2563" max="2816" width="9" style="2"/>
    <col min="2817" max="2817" width="18.75" style="2" bestFit="1" customWidth="1"/>
    <col min="2818" max="2818" width="31" style="2" bestFit="1" customWidth="1"/>
    <col min="2819" max="3072" width="9" style="2"/>
    <col min="3073" max="3073" width="18.75" style="2" bestFit="1" customWidth="1"/>
    <col min="3074" max="3074" width="31" style="2" bestFit="1" customWidth="1"/>
    <col min="3075" max="3328" width="9" style="2"/>
    <col min="3329" max="3329" width="18.75" style="2" bestFit="1" customWidth="1"/>
    <col min="3330" max="3330" width="31" style="2" bestFit="1" customWidth="1"/>
    <col min="3331" max="3584" width="9" style="2"/>
    <col min="3585" max="3585" width="18.75" style="2" bestFit="1" customWidth="1"/>
    <col min="3586" max="3586" width="31" style="2" bestFit="1" customWidth="1"/>
    <col min="3587" max="3840" width="9" style="2"/>
    <col min="3841" max="3841" width="18.75" style="2" bestFit="1" customWidth="1"/>
    <col min="3842" max="3842" width="31" style="2" bestFit="1" customWidth="1"/>
    <col min="3843" max="4096" width="9" style="2"/>
    <col min="4097" max="4097" width="18.75" style="2" bestFit="1" customWidth="1"/>
    <col min="4098" max="4098" width="31" style="2" bestFit="1" customWidth="1"/>
    <col min="4099" max="4352" width="9" style="2"/>
    <col min="4353" max="4353" width="18.75" style="2" bestFit="1" customWidth="1"/>
    <col min="4354" max="4354" width="31" style="2" bestFit="1" customWidth="1"/>
    <col min="4355" max="4608" width="9" style="2"/>
    <col min="4609" max="4609" width="18.75" style="2" bestFit="1" customWidth="1"/>
    <col min="4610" max="4610" width="31" style="2" bestFit="1" customWidth="1"/>
    <col min="4611" max="4864" width="9" style="2"/>
    <col min="4865" max="4865" width="18.75" style="2" bestFit="1" customWidth="1"/>
    <col min="4866" max="4866" width="31" style="2" bestFit="1" customWidth="1"/>
    <col min="4867" max="5120" width="9" style="2"/>
    <col min="5121" max="5121" width="18.75" style="2" bestFit="1" customWidth="1"/>
    <col min="5122" max="5122" width="31" style="2" bestFit="1" customWidth="1"/>
    <col min="5123" max="5376" width="9" style="2"/>
    <col min="5377" max="5377" width="18.75" style="2" bestFit="1" customWidth="1"/>
    <col min="5378" max="5378" width="31" style="2" bestFit="1" customWidth="1"/>
    <col min="5379" max="5632" width="9" style="2"/>
    <col min="5633" max="5633" width="18.75" style="2" bestFit="1" customWidth="1"/>
    <col min="5634" max="5634" width="31" style="2" bestFit="1" customWidth="1"/>
    <col min="5635" max="5888" width="9" style="2"/>
    <col min="5889" max="5889" width="18.75" style="2" bestFit="1" customWidth="1"/>
    <col min="5890" max="5890" width="31" style="2" bestFit="1" customWidth="1"/>
    <col min="5891" max="6144" width="9" style="2"/>
    <col min="6145" max="6145" width="18.75" style="2" bestFit="1" customWidth="1"/>
    <col min="6146" max="6146" width="31" style="2" bestFit="1" customWidth="1"/>
    <col min="6147" max="6400" width="9" style="2"/>
    <col min="6401" max="6401" width="18.75" style="2" bestFit="1" customWidth="1"/>
    <col min="6402" max="6402" width="31" style="2" bestFit="1" customWidth="1"/>
    <col min="6403" max="6656" width="9" style="2"/>
    <col min="6657" max="6657" width="18.75" style="2" bestFit="1" customWidth="1"/>
    <col min="6658" max="6658" width="31" style="2" bestFit="1" customWidth="1"/>
    <col min="6659" max="6912" width="9" style="2"/>
    <col min="6913" max="6913" width="18.75" style="2" bestFit="1" customWidth="1"/>
    <col min="6914" max="6914" width="31" style="2" bestFit="1" customWidth="1"/>
    <col min="6915" max="7168" width="9" style="2"/>
    <col min="7169" max="7169" width="18.75" style="2" bestFit="1" customWidth="1"/>
    <col min="7170" max="7170" width="31" style="2" bestFit="1" customWidth="1"/>
    <col min="7171" max="7424" width="9" style="2"/>
    <col min="7425" max="7425" width="18.75" style="2" bestFit="1" customWidth="1"/>
    <col min="7426" max="7426" width="31" style="2" bestFit="1" customWidth="1"/>
    <col min="7427" max="7680" width="9" style="2"/>
    <col min="7681" max="7681" width="18.75" style="2" bestFit="1" customWidth="1"/>
    <col min="7682" max="7682" width="31" style="2" bestFit="1" customWidth="1"/>
    <col min="7683" max="7936" width="9" style="2"/>
    <col min="7937" max="7937" width="18.75" style="2" bestFit="1" customWidth="1"/>
    <col min="7938" max="7938" width="31" style="2" bestFit="1" customWidth="1"/>
    <col min="7939" max="8192" width="9" style="2"/>
    <col min="8193" max="8193" width="18.75" style="2" bestFit="1" customWidth="1"/>
    <col min="8194" max="8194" width="31" style="2" bestFit="1" customWidth="1"/>
    <col min="8195" max="8448" width="9" style="2"/>
    <col min="8449" max="8449" width="18.75" style="2" bestFit="1" customWidth="1"/>
    <col min="8450" max="8450" width="31" style="2" bestFit="1" customWidth="1"/>
    <col min="8451" max="8704" width="9" style="2"/>
    <col min="8705" max="8705" width="18.75" style="2" bestFit="1" customWidth="1"/>
    <col min="8706" max="8706" width="31" style="2" bestFit="1" customWidth="1"/>
    <col min="8707" max="8960" width="9" style="2"/>
    <col min="8961" max="8961" width="18.75" style="2" bestFit="1" customWidth="1"/>
    <col min="8962" max="8962" width="31" style="2" bestFit="1" customWidth="1"/>
    <col min="8963" max="9216" width="9" style="2"/>
    <col min="9217" max="9217" width="18.75" style="2" bestFit="1" customWidth="1"/>
    <col min="9218" max="9218" width="31" style="2" bestFit="1" customWidth="1"/>
    <col min="9219" max="9472" width="9" style="2"/>
    <col min="9473" max="9473" width="18.75" style="2" bestFit="1" customWidth="1"/>
    <col min="9474" max="9474" width="31" style="2" bestFit="1" customWidth="1"/>
    <col min="9475" max="9728" width="9" style="2"/>
    <col min="9729" max="9729" width="18.75" style="2" bestFit="1" customWidth="1"/>
    <col min="9730" max="9730" width="31" style="2" bestFit="1" customWidth="1"/>
    <col min="9731" max="9984" width="9" style="2"/>
    <col min="9985" max="9985" width="18.75" style="2" bestFit="1" customWidth="1"/>
    <col min="9986" max="9986" width="31" style="2" bestFit="1" customWidth="1"/>
    <col min="9987" max="10240" width="9" style="2"/>
    <col min="10241" max="10241" width="18.75" style="2" bestFit="1" customWidth="1"/>
    <col min="10242" max="10242" width="31" style="2" bestFit="1" customWidth="1"/>
    <col min="10243" max="10496" width="9" style="2"/>
    <col min="10497" max="10497" width="18.75" style="2" bestFit="1" customWidth="1"/>
    <col min="10498" max="10498" width="31" style="2" bestFit="1" customWidth="1"/>
    <col min="10499" max="10752" width="9" style="2"/>
    <col min="10753" max="10753" width="18.75" style="2" bestFit="1" customWidth="1"/>
    <col min="10754" max="10754" width="31" style="2" bestFit="1" customWidth="1"/>
    <col min="10755" max="11008" width="9" style="2"/>
    <col min="11009" max="11009" width="18.75" style="2" bestFit="1" customWidth="1"/>
    <col min="11010" max="11010" width="31" style="2" bestFit="1" customWidth="1"/>
    <col min="11011" max="11264" width="9" style="2"/>
    <col min="11265" max="11265" width="18.75" style="2" bestFit="1" customWidth="1"/>
    <col min="11266" max="11266" width="31" style="2" bestFit="1" customWidth="1"/>
    <col min="11267" max="11520" width="9" style="2"/>
    <col min="11521" max="11521" width="18.75" style="2" bestFit="1" customWidth="1"/>
    <col min="11522" max="11522" width="31" style="2" bestFit="1" customWidth="1"/>
    <col min="11523" max="11776" width="9" style="2"/>
    <col min="11777" max="11777" width="18.75" style="2" bestFit="1" customWidth="1"/>
    <col min="11778" max="11778" width="31" style="2" bestFit="1" customWidth="1"/>
    <col min="11779" max="12032" width="9" style="2"/>
    <col min="12033" max="12033" width="18.75" style="2" bestFit="1" customWidth="1"/>
    <col min="12034" max="12034" width="31" style="2" bestFit="1" customWidth="1"/>
    <col min="12035" max="12288" width="9" style="2"/>
    <col min="12289" max="12289" width="18.75" style="2" bestFit="1" customWidth="1"/>
    <col min="12290" max="12290" width="31" style="2" bestFit="1" customWidth="1"/>
    <col min="12291" max="12544" width="9" style="2"/>
    <col min="12545" max="12545" width="18.75" style="2" bestFit="1" customWidth="1"/>
    <col min="12546" max="12546" width="31" style="2" bestFit="1" customWidth="1"/>
    <col min="12547" max="12800" width="9" style="2"/>
    <col min="12801" max="12801" width="18.75" style="2" bestFit="1" customWidth="1"/>
    <col min="12802" max="12802" width="31" style="2" bestFit="1" customWidth="1"/>
    <col min="12803" max="13056" width="9" style="2"/>
    <col min="13057" max="13057" width="18.75" style="2" bestFit="1" customWidth="1"/>
    <col min="13058" max="13058" width="31" style="2" bestFit="1" customWidth="1"/>
    <col min="13059" max="13312" width="9" style="2"/>
    <col min="13313" max="13313" width="18.75" style="2" bestFit="1" customWidth="1"/>
    <col min="13314" max="13314" width="31" style="2" bestFit="1" customWidth="1"/>
    <col min="13315" max="13568" width="9" style="2"/>
    <col min="13569" max="13569" width="18.75" style="2" bestFit="1" customWidth="1"/>
    <col min="13570" max="13570" width="31" style="2" bestFit="1" customWidth="1"/>
    <col min="13571" max="13824" width="9" style="2"/>
    <col min="13825" max="13825" width="18.75" style="2" bestFit="1" customWidth="1"/>
    <col min="13826" max="13826" width="31" style="2" bestFit="1" customWidth="1"/>
    <col min="13827" max="14080" width="9" style="2"/>
    <col min="14081" max="14081" width="18.75" style="2" bestFit="1" customWidth="1"/>
    <col min="14082" max="14082" width="31" style="2" bestFit="1" customWidth="1"/>
    <col min="14083" max="14336" width="9" style="2"/>
    <col min="14337" max="14337" width="18.75" style="2" bestFit="1" customWidth="1"/>
    <col min="14338" max="14338" width="31" style="2" bestFit="1" customWidth="1"/>
    <col min="14339" max="14592" width="9" style="2"/>
    <col min="14593" max="14593" width="18.75" style="2" bestFit="1" customWidth="1"/>
    <col min="14594" max="14594" width="31" style="2" bestFit="1" customWidth="1"/>
    <col min="14595" max="14848" width="9" style="2"/>
    <col min="14849" max="14849" width="18.75" style="2" bestFit="1" customWidth="1"/>
    <col min="14850" max="14850" width="31" style="2" bestFit="1" customWidth="1"/>
    <col min="14851" max="15104" width="9" style="2"/>
    <col min="15105" max="15105" width="18.75" style="2" bestFit="1" customWidth="1"/>
    <col min="15106" max="15106" width="31" style="2" bestFit="1" customWidth="1"/>
    <col min="15107" max="15360" width="9" style="2"/>
    <col min="15361" max="15361" width="18.75" style="2" bestFit="1" customWidth="1"/>
    <col min="15362" max="15362" width="31" style="2" bestFit="1" customWidth="1"/>
    <col min="15363" max="15616" width="9" style="2"/>
    <col min="15617" max="15617" width="18.75" style="2" bestFit="1" customWidth="1"/>
    <col min="15618" max="15618" width="31" style="2" bestFit="1" customWidth="1"/>
    <col min="15619" max="15872" width="9" style="2"/>
    <col min="15873" max="15873" width="18.75" style="2" bestFit="1" customWidth="1"/>
    <col min="15874" max="15874" width="31" style="2" bestFit="1" customWidth="1"/>
    <col min="15875" max="16128" width="9" style="2"/>
    <col min="16129" max="16129" width="18.75" style="2" bestFit="1" customWidth="1"/>
    <col min="16130" max="16130" width="31" style="2" bestFit="1" customWidth="1"/>
    <col min="16131" max="16384" width="9" style="2"/>
  </cols>
  <sheetData>
    <row r="1" spans="2:4" ht="20.25">
      <c r="B1" s="18" t="s">
        <v>336</v>
      </c>
      <c r="D1" s="19"/>
    </row>
    <row r="2" spans="2:4" ht="20.25" thickBot="1">
      <c r="B2" s="19"/>
      <c r="C2" s="21" t="s">
        <v>337</v>
      </c>
    </row>
    <row r="3" spans="2:4" ht="16.5" thickBot="1">
      <c r="B3" s="36" t="s">
        <v>338</v>
      </c>
      <c r="C3" s="47" t="s">
        <v>339</v>
      </c>
    </row>
    <row r="4" spans="2:4" ht="12.75">
      <c r="B4" s="37" t="s">
        <v>340</v>
      </c>
      <c r="C4" s="48" t="s">
        <v>172</v>
      </c>
      <c r="D4" s="26" t="s">
        <v>341</v>
      </c>
    </row>
    <row r="5" spans="2:4" ht="12.75">
      <c r="B5" s="38" t="s">
        <v>342</v>
      </c>
      <c r="C5" s="49" t="s">
        <v>343</v>
      </c>
      <c r="D5" s="27" t="s">
        <v>344</v>
      </c>
    </row>
    <row r="6" spans="2:4" ht="12.75">
      <c r="B6" s="38" t="s">
        <v>340</v>
      </c>
      <c r="C6" s="49" t="s">
        <v>345</v>
      </c>
      <c r="D6" s="27" t="s">
        <v>346</v>
      </c>
    </row>
    <row r="7" spans="2:4" ht="12.75">
      <c r="B7" s="38" t="s">
        <v>340</v>
      </c>
      <c r="C7" s="49" t="s">
        <v>347</v>
      </c>
      <c r="D7" s="27" t="s">
        <v>348</v>
      </c>
    </row>
    <row r="8" spans="2:4" ht="12.75">
      <c r="B8" s="38" t="s">
        <v>340</v>
      </c>
      <c r="C8" s="49" t="s">
        <v>349</v>
      </c>
      <c r="D8" s="27" t="s">
        <v>350</v>
      </c>
    </row>
    <row r="9" spans="2:4" ht="12.75">
      <c r="B9" s="38" t="s">
        <v>340</v>
      </c>
      <c r="C9" s="49" t="s">
        <v>351</v>
      </c>
      <c r="D9" s="27" t="s">
        <v>352</v>
      </c>
    </row>
    <row r="10" spans="2:4" ht="12.75">
      <c r="B10" s="38" t="s">
        <v>340</v>
      </c>
      <c r="C10" s="49" t="s">
        <v>353</v>
      </c>
      <c r="D10" s="27" t="s">
        <v>354</v>
      </c>
    </row>
    <row r="11" spans="2:4" ht="12.75">
      <c r="B11" s="38" t="s">
        <v>340</v>
      </c>
      <c r="C11" s="49" t="s">
        <v>355</v>
      </c>
      <c r="D11" s="27" t="s">
        <v>356</v>
      </c>
    </row>
    <row r="12" spans="2:4" ht="12.75">
      <c r="B12" s="38" t="s">
        <v>340</v>
      </c>
      <c r="C12" s="49" t="s">
        <v>357</v>
      </c>
      <c r="D12" s="27" t="s">
        <v>358</v>
      </c>
    </row>
    <row r="13" spans="2:4" ht="12.75">
      <c r="B13" s="38" t="s">
        <v>340</v>
      </c>
      <c r="C13" s="49" t="s">
        <v>359</v>
      </c>
      <c r="D13" s="27" t="s">
        <v>360</v>
      </c>
    </row>
    <row r="14" spans="2:4" ht="13.5" thickBot="1">
      <c r="B14" s="39" t="s">
        <v>340</v>
      </c>
      <c r="C14" s="50" t="s">
        <v>361</v>
      </c>
      <c r="D14" s="28" t="s">
        <v>362</v>
      </c>
    </row>
    <row r="15" spans="2:4" ht="12.75">
      <c r="B15" s="37" t="s">
        <v>363</v>
      </c>
      <c r="C15" s="48" t="s">
        <v>364</v>
      </c>
      <c r="D15" s="26" t="s">
        <v>365</v>
      </c>
    </row>
    <row r="16" spans="2:4" ht="12.75">
      <c r="B16" s="38" t="s">
        <v>363</v>
      </c>
      <c r="C16" s="49" t="s">
        <v>366</v>
      </c>
      <c r="D16" s="27" t="s">
        <v>367</v>
      </c>
    </row>
    <row r="17" spans="2:4" ht="12.75">
      <c r="B17" s="38" t="s">
        <v>363</v>
      </c>
      <c r="C17" s="49" t="s">
        <v>368</v>
      </c>
      <c r="D17" s="27" t="s">
        <v>369</v>
      </c>
    </row>
    <row r="18" spans="2:4" ht="13.5" thickBot="1">
      <c r="B18" s="39" t="s">
        <v>363</v>
      </c>
      <c r="C18" s="50" t="s">
        <v>370</v>
      </c>
      <c r="D18" s="28" t="s">
        <v>371</v>
      </c>
    </row>
    <row r="19" spans="2:4" ht="13.5" thickBot="1">
      <c r="B19" s="40" t="s">
        <v>372</v>
      </c>
      <c r="C19" s="51" t="s">
        <v>372</v>
      </c>
      <c r="D19" s="29" t="s">
        <v>373</v>
      </c>
    </row>
    <row r="20" spans="2:4" ht="12.75">
      <c r="B20" s="37" t="s">
        <v>374</v>
      </c>
      <c r="C20" s="48" t="s">
        <v>375</v>
      </c>
      <c r="D20" s="26" t="s">
        <v>376</v>
      </c>
    </row>
    <row r="21" spans="2:4" ht="12.75">
      <c r="B21" s="38" t="s">
        <v>374</v>
      </c>
      <c r="C21" s="49" t="s">
        <v>377</v>
      </c>
      <c r="D21" s="27" t="s">
        <v>378</v>
      </c>
    </row>
    <row r="22" spans="2:4" ht="13.5" thickBot="1">
      <c r="B22" s="39" t="s">
        <v>374</v>
      </c>
      <c r="C22" s="50" t="s">
        <v>379</v>
      </c>
      <c r="D22" s="28" t="s">
        <v>380</v>
      </c>
    </row>
    <row r="23" spans="2:4" ht="12.75">
      <c r="B23" s="37" t="s">
        <v>381</v>
      </c>
      <c r="C23" s="48" t="s">
        <v>382</v>
      </c>
      <c r="D23" s="26" t="s">
        <v>383</v>
      </c>
    </row>
    <row r="24" spans="2:4" ht="12.75">
      <c r="B24" s="38" t="s">
        <v>381</v>
      </c>
      <c r="C24" s="49" t="s">
        <v>384</v>
      </c>
      <c r="D24" s="27" t="s">
        <v>385</v>
      </c>
    </row>
    <row r="25" spans="2:4" ht="13.5" thickBot="1">
      <c r="B25" s="39" t="s">
        <v>381</v>
      </c>
      <c r="C25" s="50" t="s">
        <v>386</v>
      </c>
      <c r="D25" s="28" t="s">
        <v>387</v>
      </c>
    </row>
    <row r="26" spans="2:4" ht="12.75">
      <c r="B26" s="37" t="s">
        <v>388</v>
      </c>
      <c r="C26" s="48" t="s">
        <v>389</v>
      </c>
      <c r="D26" s="26" t="s">
        <v>390</v>
      </c>
    </row>
    <row r="27" spans="2:4" ht="13.5" thickBot="1">
      <c r="B27" s="39" t="s">
        <v>388</v>
      </c>
      <c r="C27" s="50" t="s">
        <v>391</v>
      </c>
      <c r="D27" s="28" t="s">
        <v>392</v>
      </c>
    </row>
    <row r="28" spans="2:4" ht="12.75">
      <c r="B28" s="37" t="s">
        <v>393</v>
      </c>
      <c r="C28" s="48" t="s">
        <v>394</v>
      </c>
      <c r="D28" s="26" t="s">
        <v>395</v>
      </c>
    </row>
    <row r="29" spans="2:4" ht="13.5" thickBot="1">
      <c r="B29" s="39" t="s">
        <v>393</v>
      </c>
      <c r="C29" s="50" t="s">
        <v>396</v>
      </c>
      <c r="D29" s="28" t="s">
        <v>397</v>
      </c>
    </row>
    <row r="30" spans="2:4" ht="13.5" thickBot="1">
      <c r="B30" s="40" t="s">
        <v>398</v>
      </c>
      <c r="C30" s="51" t="s">
        <v>398</v>
      </c>
      <c r="D30" s="29" t="s">
        <v>399</v>
      </c>
    </row>
    <row r="31" spans="2:4" ht="13.5" thickBot="1">
      <c r="B31" s="40" t="s">
        <v>400</v>
      </c>
      <c r="C31" s="51" t="s">
        <v>400</v>
      </c>
      <c r="D31" s="29" t="s">
        <v>401</v>
      </c>
    </row>
    <row r="32" spans="2:4" ht="13.5" thickBot="1">
      <c r="B32" s="40" t="s">
        <v>402</v>
      </c>
      <c r="C32" s="51" t="s">
        <v>402</v>
      </c>
      <c r="D32" s="29" t="s">
        <v>403</v>
      </c>
    </row>
    <row r="33" spans="2:4" ht="12.75">
      <c r="B33" s="37" t="s">
        <v>404</v>
      </c>
      <c r="C33" s="48" t="s">
        <v>405</v>
      </c>
      <c r="D33" s="26" t="s">
        <v>406</v>
      </c>
    </row>
    <row r="34" spans="2:4" ht="12.75">
      <c r="B34" s="38" t="s">
        <v>404</v>
      </c>
      <c r="C34" s="49" t="s">
        <v>407</v>
      </c>
      <c r="D34" s="27" t="s">
        <v>408</v>
      </c>
    </row>
    <row r="35" spans="2:4" ht="12.75">
      <c r="B35" s="38" t="s">
        <v>404</v>
      </c>
      <c r="C35" s="49" t="s">
        <v>409</v>
      </c>
      <c r="D35" s="27" t="s">
        <v>410</v>
      </c>
    </row>
    <row r="36" spans="2:4" ht="13.5" thickBot="1">
      <c r="B36" s="39" t="s">
        <v>404</v>
      </c>
      <c r="C36" s="50" t="s">
        <v>411</v>
      </c>
      <c r="D36" s="28" t="s">
        <v>412</v>
      </c>
    </row>
    <row r="37" spans="2:4" ht="12.75">
      <c r="B37" s="37" t="s">
        <v>413</v>
      </c>
      <c r="C37" s="48" t="s">
        <v>414</v>
      </c>
      <c r="D37" s="26" t="s">
        <v>415</v>
      </c>
    </row>
    <row r="38" spans="2:4" ht="12.75">
      <c r="B38" s="38" t="s">
        <v>413</v>
      </c>
      <c r="C38" s="49" t="s">
        <v>416</v>
      </c>
      <c r="D38" s="27" t="s">
        <v>417</v>
      </c>
    </row>
    <row r="39" spans="2:4" ht="13.5" thickBot="1">
      <c r="B39" s="39" t="s">
        <v>413</v>
      </c>
      <c r="C39" s="50" t="s">
        <v>418</v>
      </c>
      <c r="D39" s="28" t="s">
        <v>419</v>
      </c>
    </row>
    <row r="40" spans="2:4" ht="12.75">
      <c r="B40" s="37" t="s">
        <v>420</v>
      </c>
      <c r="C40" s="48" t="s">
        <v>421</v>
      </c>
      <c r="D40" s="26" t="s">
        <v>422</v>
      </c>
    </row>
    <row r="41" spans="2:4" ht="13.5" thickBot="1">
      <c r="B41" s="39" t="s">
        <v>420</v>
      </c>
      <c r="C41" s="50" t="s">
        <v>423</v>
      </c>
      <c r="D41" s="28" t="s">
        <v>424</v>
      </c>
    </row>
    <row r="42" spans="2:4" ht="12.75">
      <c r="B42" s="37" t="s">
        <v>425</v>
      </c>
      <c r="C42" s="48" t="s">
        <v>426</v>
      </c>
      <c r="D42" s="26" t="s">
        <v>427</v>
      </c>
    </row>
    <row r="43" spans="2:4" ht="13.5" thickBot="1">
      <c r="B43" s="39" t="s">
        <v>425</v>
      </c>
      <c r="C43" s="50" t="s">
        <v>428</v>
      </c>
      <c r="D43" s="28" t="s">
        <v>429</v>
      </c>
    </row>
    <row r="44" spans="2:4" ht="13.5" thickBot="1">
      <c r="B44" s="40" t="s">
        <v>430</v>
      </c>
      <c r="C44" s="51" t="s">
        <v>430</v>
      </c>
      <c r="D44" s="29" t="s">
        <v>431</v>
      </c>
    </row>
    <row r="45" spans="2:4" ht="13.5" thickBot="1">
      <c r="B45" s="40" t="s">
        <v>432</v>
      </c>
      <c r="C45" s="51" t="s">
        <v>432</v>
      </c>
      <c r="D45" s="29" t="s">
        <v>433</v>
      </c>
    </row>
    <row r="46" spans="2:4" ht="13.5" thickBot="1">
      <c r="B46" s="40" t="s">
        <v>434</v>
      </c>
      <c r="C46" s="51" t="s">
        <v>434</v>
      </c>
      <c r="D46" s="29" t="s">
        <v>435</v>
      </c>
    </row>
    <row r="47" spans="2:4" ht="13.5" thickBot="1">
      <c r="B47" s="40" t="s">
        <v>436</v>
      </c>
      <c r="C47" s="51" t="s">
        <v>436</v>
      </c>
      <c r="D47" s="29" t="s">
        <v>437</v>
      </c>
    </row>
    <row r="48" spans="2:4" ht="12.75">
      <c r="B48" s="37" t="s">
        <v>438</v>
      </c>
      <c r="C48" s="48" t="s">
        <v>439</v>
      </c>
      <c r="D48" s="26" t="s">
        <v>440</v>
      </c>
    </row>
    <row r="49" spans="2:4" ht="12.75">
      <c r="B49" s="38" t="s">
        <v>438</v>
      </c>
      <c r="C49" s="49" t="s">
        <v>441</v>
      </c>
      <c r="D49" s="27" t="s">
        <v>442</v>
      </c>
    </row>
    <row r="50" spans="2:4" ht="12.75">
      <c r="B50" s="38" t="s">
        <v>438</v>
      </c>
      <c r="C50" s="49" t="s">
        <v>443</v>
      </c>
      <c r="D50" s="27" t="s">
        <v>444</v>
      </c>
    </row>
    <row r="51" spans="2:4" ht="12.75">
      <c r="B51" s="38" t="s">
        <v>438</v>
      </c>
      <c r="C51" s="49" t="s">
        <v>445</v>
      </c>
      <c r="D51" s="27" t="s">
        <v>446</v>
      </c>
    </row>
    <row r="52" spans="2:4" ht="12.75">
      <c r="B52" s="38" t="s">
        <v>438</v>
      </c>
      <c r="C52" s="49" t="s">
        <v>447</v>
      </c>
      <c r="D52" s="27" t="s">
        <v>448</v>
      </c>
    </row>
    <row r="53" spans="2:4" ht="13.5" thickBot="1">
      <c r="B53" s="39" t="s">
        <v>438</v>
      </c>
      <c r="C53" s="50" t="s">
        <v>449</v>
      </c>
      <c r="D53" s="28" t="s">
        <v>450</v>
      </c>
    </row>
    <row r="54" spans="2:4" ht="12.75">
      <c r="B54" s="37" t="s">
        <v>451</v>
      </c>
      <c r="C54" s="48" t="s">
        <v>452</v>
      </c>
      <c r="D54" s="26" t="s">
        <v>453</v>
      </c>
    </row>
    <row r="55" spans="2:4" ht="12.75">
      <c r="B55" s="38" t="s">
        <v>451</v>
      </c>
      <c r="C55" s="49" t="s">
        <v>454</v>
      </c>
      <c r="D55" s="27" t="s">
        <v>455</v>
      </c>
    </row>
    <row r="56" spans="2:4" ht="13.5" thickBot="1">
      <c r="B56" s="39" t="s">
        <v>451</v>
      </c>
      <c r="C56" s="50" t="s">
        <v>456</v>
      </c>
      <c r="D56" s="28" t="s">
        <v>457</v>
      </c>
    </row>
    <row r="57" spans="2:4" ht="12.75">
      <c r="B57" s="37" t="s">
        <v>458</v>
      </c>
      <c r="C57" s="48" t="s">
        <v>458</v>
      </c>
      <c r="D57" s="26" t="s">
        <v>459</v>
      </c>
    </row>
    <row r="58" spans="2:4" ht="12.75">
      <c r="B58" s="38" t="s">
        <v>458</v>
      </c>
      <c r="C58" s="49" t="s">
        <v>460</v>
      </c>
      <c r="D58" s="27" t="s">
        <v>461</v>
      </c>
    </row>
    <row r="59" spans="2:4" ht="12.75">
      <c r="B59" s="38" t="s">
        <v>458</v>
      </c>
      <c r="C59" s="49" t="s">
        <v>462</v>
      </c>
      <c r="D59" s="27" t="s">
        <v>463</v>
      </c>
    </row>
    <row r="60" spans="2:4" ht="12.75">
      <c r="B60" s="38" t="s">
        <v>458</v>
      </c>
      <c r="C60" s="49" t="s">
        <v>464</v>
      </c>
      <c r="D60" s="27" t="s">
        <v>465</v>
      </c>
    </row>
    <row r="61" spans="2:4" ht="13.5" thickBot="1">
      <c r="B61" s="39" t="s">
        <v>458</v>
      </c>
      <c r="C61" s="50" t="s">
        <v>466</v>
      </c>
      <c r="D61" s="28" t="s">
        <v>467</v>
      </c>
    </row>
    <row r="62" spans="2:4" ht="12.75">
      <c r="B62" s="37" t="s">
        <v>468</v>
      </c>
      <c r="C62" s="48" t="s">
        <v>469</v>
      </c>
      <c r="D62" s="26" t="s">
        <v>470</v>
      </c>
    </row>
    <row r="63" spans="2:4" ht="12.75">
      <c r="B63" s="38" t="s">
        <v>468</v>
      </c>
      <c r="C63" s="49" t="s">
        <v>471</v>
      </c>
      <c r="D63" s="27" t="s">
        <v>472</v>
      </c>
    </row>
    <row r="64" spans="2:4" ht="12.75">
      <c r="B64" s="38" t="s">
        <v>468</v>
      </c>
      <c r="C64" s="49" t="s">
        <v>473</v>
      </c>
      <c r="D64" s="27" t="s">
        <v>474</v>
      </c>
    </row>
    <row r="65" spans="2:4" ht="12.75">
      <c r="B65" s="38" t="s">
        <v>468</v>
      </c>
      <c r="C65" s="49" t="s">
        <v>475</v>
      </c>
      <c r="D65" s="27" t="s">
        <v>476</v>
      </c>
    </row>
    <row r="66" spans="2:4" ht="13.5" thickBot="1">
      <c r="B66" s="39" t="s">
        <v>468</v>
      </c>
      <c r="C66" s="50" t="s">
        <v>477</v>
      </c>
      <c r="D66" s="28" t="s">
        <v>478</v>
      </c>
    </row>
    <row r="67" spans="2:4" ht="13.5" thickBot="1">
      <c r="B67" s="40" t="s">
        <v>479</v>
      </c>
      <c r="C67" s="51" t="s">
        <v>479</v>
      </c>
      <c r="D67" s="29" t="s">
        <v>480</v>
      </c>
    </row>
    <row r="68" spans="2:4" ht="13.5" thickBot="1">
      <c r="B68" s="40" t="s">
        <v>481</v>
      </c>
      <c r="C68" s="51" t="s">
        <v>482</v>
      </c>
      <c r="D68" s="29" t="s">
        <v>483</v>
      </c>
    </row>
    <row r="69" spans="2:4" ht="12.75">
      <c r="B69" s="37" t="s">
        <v>484</v>
      </c>
      <c r="C69" s="48" t="s">
        <v>485</v>
      </c>
      <c r="D69" s="26" t="s">
        <v>486</v>
      </c>
    </row>
    <row r="70" spans="2:4" ht="12.75">
      <c r="B70" s="38" t="s">
        <v>484</v>
      </c>
      <c r="C70" s="49" t="s">
        <v>487</v>
      </c>
      <c r="D70" s="27" t="s">
        <v>488</v>
      </c>
    </row>
    <row r="71" spans="2:4" ht="12.75">
      <c r="B71" s="38" t="s">
        <v>484</v>
      </c>
      <c r="C71" s="49" t="s">
        <v>489</v>
      </c>
      <c r="D71" s="27" t="s">
        <v>490</v>
      </c>
    </row>
    <row r="72" spans="2:4" ht="12.75">
      <c r="B72" s="38" t="s">
        <v>484</v>
      </c>
      <c r="C72" s="49" t="s">
        <v>491</v>
      </c>
      <c r="D72" s="27" t="s">
        <v>492</v>
      </c>
    </row>
    <row r="73" spans="2:4" ht="12.75">
      <c r="B73" s="38" t="s">
        <v>484</v>
      </c>
      <c r="C73" s="49" t="s">
        <v>493</v>
      </c>
      <c r="D73" s="27" t="s">
        <v>494</v>
      </c>
    </row>
    <row r="74" spans="2:4" ht="12.75">
      <c r="B74" s="38" t="s">
        <v>484</v>
      </c>
      <c r="C74" s="49" t="s">
        <v>495</v>
      </c>
      <c r="D74" s="27" t="s">
        <v>496</v>
      </c>
    </row>
    <row r="75" spans="2:4" ht="13.5" thickBot="1">
      <c r="B75" s="39" t="s">
        <v>484</v>
      </c>
      <c r="C75" s="50" t="s">
        <v>497</v>
      </c>
      <c r="D75" s="28" t="s">
        <v>498</v>
      </c>
    </row>
    <row r="76" spans="2:4" ht="12.75">
      <c r="B76" s="37" t="s">
        <v>499</v>
      </c>
      <c r="C76" s="48" t="s">
        <v>499</v>
      </c>
      <c r="D76" s="26" t="s">
        <v>500</v>
      </c>
    </row>
    <row r="77" spans="2:4" ht="13.5" thickBot="1">
      <c r="B77" s="41" t="s">
        <v>499</v>
      </c>
      <c r="C77" s="52" t="s">
        <v>501</v>
      </c>
      <c r="D77" s="30" t="s">
        <v>502</v>
      </c>
    </row>
    <row r="78" spans="2:4" ht="12.75">
      <c r="B78" s="37" t="s">
        <v>503</v>
      </c>
      <c r="C78" s="48" t="s">
        <v>504</v>
      </c>
      <c r="D78" s="26" t="s">
        <v>505</v>
      </c>
    </row>
    <row r="79" spans="2:4" ht="12.75">
      <c r="B79" s="38" t="s">
        <v>503</v>
      </c>
      <c r="C79" s="49" t="s">
        <v>506</v>
      </c>
      <c r="D79" s="27" t="s">
        <v>507</v>
      </c>
    </row>
    <row r="80" spans="2:4" ht="12.75">
      <c r="B80" s="38" t="s">
        <v>503</v>
      </c>
      <c r="C80" s="49" t="s">
        <v>508</v>
      </c>
      <c r="D80" s="27" t="s">
        <v>509</v>
      </c>
    </row>
    <row r="81" spans="2:4" ht="12.75">
      <c r="B81" s="38" t="s">
        <v>503</v>
      </c>
      <c r="C81" s="49" t="s">
        <v>510</v>
      </c>
      <c r="D81" s="27" t="s">
        <v>511</v>
      </c>
    </row>
    <row r="82" spans="2:4" ht="12.75">
      <c r="B82" s="38" t="s">
        <v>503</v>
      </c>
      <c r="C82" s="49" t="s">
        <v>512</v>
      </c>
      <c r="D82" s="27" t="s">
        <v>513</v>
      </c>
    </row>
    <row r="83" spans="2:4" ht="12.75">
      <c r="B83" s="38" t="s">
        <v>503</v>
      </c>
      <c r="C83" s="49" t="s">
        <v>514</v>
      </c>
      <c r="D83" s="27" t="s">
        <v>515</v>
      </c>
    </row>
    <row r="84" spans="2:4" ht="13.5" thickBot="1">
      <c r="B84" s="39" t="s">
        <v>503</v>
      </c>
      <c r="C84" s="50" t="s">
        <v>516</v>
      </c>
      <c r="D84" s="28" t="s">
        <v>517</v>
      </c>
    </row>
    <row r="85" spans="2:4" ht="12.75">
      <c r="B85" s="37" t="s">
        <v>518</v>
      </c>
      <c r="C85" s="48" t="s">
        <v>518</v>
      </c>
      <c r="D85" s="26" t="s">
        <v>519</v>
      </c>
    </row>
    <row r="86" spans="2:4" ht="12.75">
      <c r="B86" s="38" t="s">
        <v>518</v>
      </c>
      <c r="C86" s="49" t="s">
        <v>520</v>
      </c>
      <c r="D86" s="27" t="s">
        <v>521</v>
      </c>
    </row>
    <row r="87" spans="2:4" ht="13.5" thickBot="1">
      <c r="B87" s="39" t="s">
        <v>518</v>
      </c>
      <c r="C87" s="50" t="s">
        <v>522</v>
      </c>
      <c r="D87" s="28" t="s">
        <v>523</v>
      </c>
    </row>
    <row r="88" spans="2:4" ht="12.75">
      <c r="B88" s="37" t="s">
        <v>524</v>
      </c>
      <c r="C88" s="48" t="s">
        <v>524</v>
      </c>
      <c r="D88" s="26" t="s">
        <v>525</v>
      </c>
    </row>
    <row r="89" spans="2:4" ht="13.5" thickBot="1">
      <c r="B89" s="39" t="s">
        <v>524</v>
      </c>
      <c r="C89" s="50" t="s">
        <v>526</v>
      </c>
      <c r="D89" s="28" t="s">
        <v>527</v>
      </c>
    </row>
    <row r="90" spans="2:4" ht="12.75">
      <c r="B90" s="37" t="s">
        <v>528</v>
      </c>
      <c r="C90" s="48" t="s">
        <v>529</v>
      </c>
      <c r="D90" s="26" t="s">
        <v>530</v>
      </c>
    </row>
    <row r="91" spans="2:4" ht="12.75">
      <c r="B91" s="38" t="s">
        <v>528</v>
      </c>
      <c r="C91" s="49" t="s">
        <v>531</v>
      </c>
      <c r="D91" s="27" t="s">
        <v>532</v>
      </c>
    </row>
    <row r="92" spans="2:4" ht="12.75">
      <c r="B92" s="38" t="s">
        <v>528</v>
      </c>
      <c r="C92" s="49" t="s">
        <v>533</v>
      </c>
      <c r="D92" s="27" t="s">
        <v>534</v>
      </c>
    </row>
    <row r="93" spans="2:4" ht="13.5" thickBot="1">
      <c r="B93" s="39" t="s">
        <v>528</v>
      </c>
      <c r="C93" s="50" t="s">
        <v>535</v>
      </c>
      <c r="D93" s="28" t="s">
        <v>536</v>
      </c>
    </row>
    <row r="94" spans="2:4" ht="12.75">
      <c r="B94" s="37" t="s">
        <v>537</v>
      </c>
      <c r="C94" s="48" t="s">
        <v>537</v>
      </c>
      <c r="D94" s="26" t="s">
        <v>538</v>
      </c>
    </row>
    <row r="95" spans="2:4" ht="12.75">
      <c r="B95" s="38" t="s">
        <v>537</v>
      </c>
      <c r="C95" s="49" t="s">
        <v>539</v>
      </c>
      <c r="D95" s="27" t="s">
        <v>540</v>
      </c>
    </row>
    <row r="96" spans="2:4" ht="12.75">
      <c r="B96" s="38" t="s">
        <v>537</v>
      </c>
      <c r="C96" s="49" t="s">
        <v>541</v>
      </c>
      <c r="D96" s="27" t="s">
        <v>542</v>
      </c>
    </row>
    <row r="97" spans="2:4" ht="13.5" thickBot="1">
      <c r="B97" s="39" t="s">
        <v>537</v>
      </c>
      <c r="C97" s="50" t="s">
        <v>543</v>
      </c>
      <c r="D97" s="28" t="s">
        <v>544</v>
      </c>
    </row>
    <row r="98" spans="2:4" ht="12.75">
      <c r="B98" s="37" t="s">
        <v>545</v>
      </c>
      <c r="C98" s="48" t="s">
        <v>546</v>
      </c>
      <c r="D98" s="26" t="s">
        <v>547</v>
      </c>
    </row>
    <row r="99" spans="2:4" ht="12.75">
      <c r="B99" s="38" t="s">
        <v>545</v>
      </c>
      <c r="C99" s="49" t="s">
        <v>548</v>
      </c>
      <c r="D99" s="27" t="s">
        <v>549</v>
      </c>
    </row>
    <row r="100" spans="2:4" ht="12.75">
      <c r="B100" s="38" t="s">
        <v>545</v>
      </c>
      <c r="C100" s="49" t="s">
        <v>550</v>
      </c>
      <c r="D100" s="27" t="s">
        <v>551</v>
      </c>
    </row>
    <row r="101" spans="2:4" ht="12.75">
      <c r="B101" s="38" t="s">
        <v>545</v>
      </c>
      <c r="C101" s="49" t="s">
        <v>552</v>
      </c>
      <c r="D101" s="27" t="s">
        <v>553</v>
      </c>
    </row>
    <row r="102" spans="2:4" ht="13.5" thickBot="1">
      <c r="B102" s="39" t="s">
        <v>545</v>
      </c>
      <c r="C102" s="50" t="s">
        <v>554</v>
      </c>
      <c r="D102" s="28" t="s">
        <v>555</v>
      </c>
    </row>
    <row r="103" spans="2:4" ht="13.5" thickBot="1">
      <c r="B103" s="42" t="s">
        <v>556</v>
      </c>
      <c r="C103" s="53" t="s">
        <v>556</v>
      </c>
      <c r="D103" s="31" t="s">
        <v>557</v>
      </c>
    </row>
    <row r="104" spans="2:4" ht="12.75">
      <c r="B104" s="37" t="s">
        <v>558</v>
      </c>
      <c r="C104" s="48" t="s">
        <v>559</v>
      </c>
      <c r="D104" s="26" t="s">
        <v>560</v>
      </c>
    </row>
    <row r="105" spans="2:4" ht="12.75">
      <c r="B105" s="38" t="s">
        <v>558</v>
      </c>
      <c r="C105" s="49" t="s">
        <v>561</v>
      </c>
      <c r="D105" s="27" t="s">
        <v>562</v>
      </c>
    </row>
    <row r="106" spans="2:4" ht="12.75">
      <c r="B106" s="38" t="s">
        <v>558</v>
      </c>
      <c r="C106" s="49" t="s">
        <v>563</v>
      </c>
      <c r="D106" s="27" t="s">
        <v>564</v>
      </c>
    </row>
    <row r="107" spans="2:4" ht="12.75">
      <c r="B107" s="38" t="s">
        <v>558</v>
      </c>
      <c r="C107" s="49" t="s">
        <v>565</v>
      </c>
      <c r="D107" s="27" t="s">
        <v>566</v>
      </c>
    </row>
    <row r="108" spans="2:4" ht="12.75">
      <c r="B108" s="38" t="s">
        <v>558</v>
      </c>
      <c r="C108" s="49" t="s">
        <v>567</v>
      </c>
      <c r="D108" s="27" t="s">
        <v>568</v>
      </c>
    </row>
    <row r="109" spans="2:4" ht="13.5" thickBot="1">
      <c r="B109" s="39" t="s">
        <v>558</v>
      </c>
      <c r="C109" s="50" t="s">
        <v>569</v>
      </c>
      <c r="D109" s="28" t="s">
        <v>570</v>
      </c>
    </row>
    <row r="110" spans="2:4" ht="12.75">
      <c r="B110" s="37" t="s">
        <v>571</v>
      </c>
      <c r="C110" s="48" t="s">
        <v>572</v>
      </c>
      <c r="D110" s="26" t="s">
        <v>573</v>
      </c>
    </row>
    <row r="111" spans="2:4" ht="12.75">
      <c r="B111" s="43" t="s">
        <v>571</v>
      </c>
      <c r="C111" s="49" t="s">
        <v>574</v>
      </c>
      <c r="D111" s="27" t="s">
        <v>575</v>
      </c>
    </row>
    <row r="112" spans="2:4" ht="12.75">
      <c r="B112" s="38" t="s">
        <v>571</v>
      </c>
      <c r="C112" s="49" t="s">
        <v>576</v>
      </c>
      <c r="D112" s="27" t="s">
        <v>577</v>
      </c>
    </row>
    <row r="113" spans="2:4" ht="12.75">
      <c r="B113" s="38" t="s">
        <v>571</v>
      </c>
      <c r="C113" s="49" t="s">
        <v>578</v>
      </c>
      <c r="D113" s="27" t="s">
        <v>579</v>
      </c>
    </row>
    <row r="114" spans="2:4" ht="12.75">
      <c r="B114" s="38" t="s">
        <v>571</v>
      </c>
      <c r="C114" s="49" t="s">
        <v>580</v>
      </c>
      <c r="D114" s="27" t="s">
        <v>581</v>
      </c>
    </row>
    <row r="115" spans="2:4" ht="12.75">
      <c r="B115" s="38" t="s">
        <v>571</v>
      </c>
      <c r="C115" s="49" t="s">
        <v>582</v>
      </c>
      <c r="D115" s="27" t="s">
        <v>583</v>
      </c>
    </row>
    <row r="116" spans="2:4" ht="13.5" thickBot="1">
      <c r="B116" s="41" t="s">
        <v>571</v>
      </c>
      <c r="C116" s="52" t="s">
        <v>584</v>
      </c>
      <c r="D116" s="30" t="s">
        <v>585</v>
      </c>
    </row>
    <row r="117" spans="2:4" ht="13.5" thickBot="1">
      <c r="B117" s="40" t="s">
        <v>586</v>
      </c>
      <c r="C117" s="51" t="s">
        <v>586</v>
      </c>
      <c r="D117" s="29" t="s">
        <v>587</v>
      </c>
    </row>
    <row r="118" spans="2:4" ht="12.75">
      <c r="B118" s="37" t="s">
        <v>588</v>
      </c>
      <c r="C118" s="48" t="s">
        <v>589</v>
      </c>
      <c r="D118" s="26" t="s">
        <v>590</v>
      </c>
    </row>
    <row r="119" spans="2:4" ht="12.75">
      <c r="B119" s="38" t="s">
        <v>588</v>
      </c>
      <c r="C119" s="49" t="s">
        <v>591</v>
      </c>
      <c r="D119" s="27" t="s">
        <v>592</v>
      </c>
    </row>
    <row r="120" spans="2:4" ht="13.5" thickBot="1">
      <c r="B120" s="39" t="s">
        <v>588</v>
      </c>
      <c r="C120" s="50" t="s">
        <v>593</v>
      </c>
      <c r="D120" s="28" t="s">
        <v>594</v>
      </c>
    </row>
    <row r="121" spans="2:4" ht="12.75">
      <c r="B121" s="37" t="s">
        <v>595</v>
      </c>
      <c r="C121" s="54" t="s">
        <v>596</v>
      </c>
      <c r="D121" s="32" t="s">
        <v>597</v>
      </c>
    </row>
    <row r="122" spans="2:4" ht="12.75">
      <c r="B122" s="38" t="s">
        <v>595</v>
      </c>
      <c r="C122" s="55" t="s">
        <v>598</v>
      </c>
      <c r="D122" s="33" t="s">
        <v>599</v>
      </c>
    </row>
    <row r="123" spans="2:4" ht="12.75">
      <c r="B123" s="38" t="s">
        <v>595</v>
      </c>
      <c r="C123" s="55" t="s">
        <v>600</v>
      </c>
      <c r="D123" s="33" t="s">
        <v>601</v>
      </c>
    </row>
    <row r="124" spans="2:4" ht="12.75">
      <c r="B124" s="38" t="s">
        <v>595</v>
      </c>
      <c r="C124" s="55" t="s">
        <v>602</v>
      </c>
      <c r="D124" s="33" t="s">
        <v>603</v>
      </c>
    </row>
    <row r="125" spans="2:4" ht="12.75">
      <c r="B125" s="38" t="s">
        <v>595</v>
      </c>
      <c r="C125" s="55" t="s">
        <v>604</v>
      </c>
      <c r="D125" s="33" t="s">
        <v>605</v>
      </c>
    </row>
    <row r="126" spans="2:4" ht="13.5" thickBot="1">
      <c r="B126" s="39" t="s">
        <v>595</v>
      </c>
      <c r="C126" s="56" t="s">
        <v>606</v>
      </c>
      <c r="D126" s="34" t="s">
        <v>607</v>
      </c>
    </row>
    <row r="127" spans="2:4" ht="12.75">
      <c r="B127" s="37" t="s">
        <v>608</v>
      </c>
      <c r="C127" s="48" t="s">
        <v>609</v>
      </c>
      <c r="D127" s="26" t="s">
        <v>610</v>
      </c>
    </row>
    <row r="128" spans="2:4" ht="12.75">
      <c r="B128" s="38" t="s">
        <v>608</v>
      </c>
      <c r="C128" s="49" t="s">
        <v>611</v>
      </c>
      <c r="D128" s="27" t="s">
        <v>612</v>
      </c>
    </row>
    <row r="129" spans="2:4" ht="12.75">
      <c r="B129" s="38" t="s">
        <v>608</v>
      </c>
      <c r="C129" s="49" t="s">
        <v>613</v>
      </c>
      <c r="D129" s="27" t="s">
        <v>614</v>
      </c>
    </row>
    <row r="130" spans="2:4" ht="13.5" thickBot="1">
      <c r="B130" s="39" t="s">
        <v>608</v>
      </c>
      <c r="C130" s="50" t="s">
        <v>615</v>
      </c>
      <c r="D130" s="28" t="s">
        <v>616</v>
      </c>
    </row>
    <row r="131" spans="2:4" ht="12.75">
      <c r="B131" s="37" t="s">
        <v>617</v>
      </c>
      <c r="C131" s="48" t="s">
        <v>618</v>
      </c>
      <c r="D131" s="26" t="s">
        <v>619</v>
      </c>
    </row>
    <row r="132" spans="2:4" ht="12.75">
      <c r="B132" s="38" t="s">
        <v>617</v>
      </c>
      <c r="C132" s="49" t="s">
        <v>620</v>
      </c>
      <c r="D132" s="27" t="s">
        <v>621</v>
      </c>
    </row>
    <row r="133" spans="2:4" ht="12.75">
      <c r="B133" s="38" t="s">
        <v>617</v>
      </c>
      <c r="C133" s="49" t="s">
        <v>622</v>
      </c>
      <c r="D133" s="27" t="s">
        <v>623</v>
      </c>
    </row>
    <row r="134" spans="2:4" ht="12.75">
      <c r="B134" s="38" t="s">
        <v>617</v>
      </c>
      <c r="C134" s="49" t="s">
        <v>624</v>
      </c>
      <c r="D134" s="27" t="s">
        <v>625</v>
      </c>
    </row>
    <row r="135" spans="2:4" ht="13.5" thickBot="1">
      <c r="B135" s="39" t="s">
        <v>617</v>
      </c>
      <c r="C135" s="50" t="s">
        <v>626</v>
      </c>
      <c r="D135" s="28" t="s">
        <v>627</v>
      </c>
    </row>
    <row r="136" spans="2:4" ht="12.75">
      <c r="B136" s="37" t="s">
        <v>628</v>
      </c>
      <c r="C136" s="48" t="s">
        <v>629</v>
      </c>
      <c r="D136" s="26" t="s">
        <v>630</v>
      </c>
    </row>
    <row r="137" spans="2:4" ht="12.75">
      <c r="B137" s="38" t="s">
        <v>628</v>
      </c>
      <c r="C137" s="49" t="s">
        <v>631</v>
      </c>
      <c r="D137" s="27" t="s">
        <v>632</v>
      </c>
    </row>
    <row r="138" spans="2:4" ht="12.75">
      <c r="B138" s="38" t="s">
        <v>628</v>
      </c>
      <c r="C138" s="49" t="s">
        <v>633</v>
      </c>
      <c r="D138" s="27" t="s">
        <v>634</v>
      </c>
    </row>
    <row r="139" spans="2:4" ht="12.75">
      <c r="B139" s="38" t="s">
        <v>628</v>
      </c>
      <c r="C139" s="49" t="s">
        <v>635</v>
      </c>
      <c r="D139" s="27" t="s">
        <v>636</v>
      </c>
    </row>
    <row r="140" spans="2:4" ht="12.75">
      <c r="B140" s="38" t="s">
        <v>628</v>
      </c>
      <c r="C140" s="49" t="s">
        <v>637</v>
      </c>
      <c r="D140" s="27" t="s">
        <v>638</v>
      </c>
    </row>
    <row r="141" spans="2:4" ht="12.75">
      <c r="B141" s="38" t="s">
        <v>628</v>
      </c>
      <c r="C141" s="49" t="s">
        <v>639</v>
      </c>
      <c r="D141" s="27" t="s">
        <v>640</v>
      </c>
    </row>
    <row r="142" spans="2:4" ht="13.5" thickBot="1">
      <c r="B142" s="39" t="s">
        <v>628</v>
      </c>
      <c r="C142" s="50" t="s">
        <v>641</v>
      </c>
      <c r="D142" s="28" t="s">
        <v>642</v>
      </c>
    </row>
    <row r="143" spans="2:4" ht="12.75">
      <c r="B143" s="37" t="s">
        <v>643</v>
      </c>
      <c r="C143" s="48" t="s">
        <v>644</v>
      </c>
      <c r="D143" s="26" t="s">
        <v>645</v>
      </c>
    </row>
    <row r="144" spans="2:4" ht="12.75">
      <c r="B144" s="38" t="s">
        <v>643</v>
      </c>
      <c r="C144" s="49" t="s">
        <v>646</v>
      </c>
      <c r="D144" s="27" t="s">
        <v>647</v>
      </c>
    </row>
    <row r="145" spans="2:4" ht="12.75">
      <c r="B145" s="38" t="s">
        <v>643</v>
      </c>
      <c r="C145" s="49" t="s">
        <v>648</v>
      </c>
      <c r="D145" s="27" t="s">
        <v>649</v>
      </c>
    </row>
    <row r="146" spans="2:4" ht="12.75">
      <c r="B146" s="38" t="s">
        <v>643</v>
      </c>
      <c r="C146" s="49" t="s">
        <v>650</v>
      </c>
      <c r="D146" s="27" t="s">
        <v>651</v>
      </c>
    </row>
    <row r="147" spans="2:4" ht="12.75">
      <c r="B147" s="38" t="s">
        <v>643</v>
      </c>
      <c r="C147" s="49" t="s">
        <v>652</v>
      </c>
      <c r="D147" s="27" t="s">
        <v>653</v>
      </c>
    </row>
    <row r="148" spans="2:4" ht="12.75">
      <c r="B148" s="38" t="s">
        <v>643</v>
      </c>
      <c r="C148" s="49" t="s">
        <v>654</v>
      </c>
      <c r="D148" s="27" t="s">
        <v>655</v>
      </c>
    </row>
    <row r="149" spans="2:4" ht="13.5" thickBot="1">
      <c r="B149" s="39" t="s">
        <v>643</v>
      </c>
      <c r="C149" s="50" t="s">
        <v>656</v>
      </c>
      <c r="D149" s="28" t="s">
        <v>657</v>
      </c>
    </row>
    <row r="150" spans="2:4" ht="12.75">
      <c r="B150" s="37" t="s">
        <v>658</v>
      </c>
      <c r="C150" s="48" t="s">
        <v>659</v>
      </c>
      <c r="D150" s="26" t="s">
        <v>660</v>
      </c>
    </row>
    <row r="151" spans="2:4" ht="12.75">
      <c r="B151" s="38" t="s">
        <v>658</v>
      </c>
      <c r="C151" s="49" t="s">
        <v>661</v>
      </c>
      <c r="D151" s="27" t="s">
        <v>662</v>
      </c>
    </row>
    <row r="152" spans="2:4" ht="12.75">
      <c r="B152" s="38" t="s">
        <v>658</v>
      </c>
      <c r="C152" s="49" t="s">
        <v>663</v>
      </c>
      <c r="D152" s="27" t="s">
        <v>664</v>
      </c>
    </row>
    <row r="153" spans="2:4" ht="12.75">
      <c r="B153" s="38" t="s">
        <v>658</v>
      </c>
      <c r="C153" s="49" t="s">
        <v>665</v>
      </c>
      <c r="D153" s="27" t="s">
        <v>666</v>
      </c>
    </row>
    <row r="154" spans="2:4" ht="12.75">
      <c r="B154" s="38" t="s">
        <v>658</v>
      </c>
      <c r="C154" s="49" t="s">
        <v>667</v>
      </c>
      <c r="D154" s="27" t="s">
        <v>668</v>
      </c>
    </row>
    <row r="155" spans="2:4" ht="13.5" thickBot="1">
      <c r="B155" s="39" t="s">
        <v>658</v>
      </c>
      <c r="C155" s="50" t="s">
        <v>669</v>
      </c>
      <c r="D155" s="28" t="s">
        <v>670</v>
      </c>
    </row>
    <row r="156" spans="2:4" ht="12.75">
      <c r="B156" s="37" t="s">
        <v>671</v>
      </c>
      <c r="C156" s="48" t="s">
        <v>672</v>
      </c>
      <c r="D156" s="26" t="s">
        <v>673</v>
      </c>
    </row>
    <row r="157" spans="2:4" ht="12.75">
      <c r="B157" s="38" t="s">
        <v>671</v>
      </c>
      <c r="C157" s="49" t="s">
        <v>674</v>
      </c>
      <c r="D157" s="27" t="s">
        <v>675</v>
      </c>
    </row>
    <row r="158" spans="2:4" ht="12.75">
      <c r="B158" s="38" t="s">
        <v>671</v>
      </c>
      <c r="C158" s="49" t="s">
        <v>676</v>
      </c>
      <c r="D158" s="27" t="s">
        <v>677</v>
      </c>
    </row>
    <row r="159" spans="2:4" ht="13.5" thickBot="1">
      <c r="B159" s="39" t="s">
        <v>671</v>
      </c>
      <c r="C159" s="50" t="s">
        <v>678</v>
      </c>
      <c r="D159" s="28" t="s">
        <v>679</v>
      </c>
    </row>
    <row r="160" spans="2:4" ht="12.75">
      <c r="B160" s="37" t="s">
        <v>680</v>
      </c>
      <c r="C160" s="48" t="s">
        <v>681</v>
      </c>
      <c r="D160" s="26" t="s">
        <v>682</v>
      </c>
    </row>
    <row r="161" spans="2:4" ht="12.75">
      <c r="B161" s="38" t="s">
        <v>680</v>
      </c>
      <c r="C161" s="49" t="s">
        <v>683</v>
      </c>
      <c r="D161" s="27" t="s">
        <v>684</v>
      </c>
    </row>
    <row r="162" spans="2:4" ht="12.75">
      <c r="B162" s="38" t="s">
        <v>680</v>
      </c>
      <c r="C162" s="49" t="s">
        <v>685</v>
      </c>
      <c r="D162" s="27" t="s">
        <v>686</v>
      </c>
    </row>
    <row r="163" spans="2:4" ht="12.75">
      <c r="B163" s="38" t="s">
        <v>680</v>
      </c>
      <c r="C163" s="49" t="s">
        <v>687</v>
      </c>
      <c r="D163" s="27" t="s">
        <v>688</v>
      </c>
    </row>
    <row r="164" spans="2:4" ht="12.75">
      <c r="B164" s="38" t="s">
        <v>680</v>
      </c>
      <c r="C164" s="49" t="s">
        <v>689</v>
      </c>
      <c r="D164" s="27" t="s">
        <v>690</v>
      </c>
    </row>
    <row r="165" spans="2:4" ht="13.5" thickBot="1">
      <c r="B165" s="39" t="s">
        <v>680</v>
      </c>
      <c r="C165" s="50" t="s">
        <v>691</v>
      </c>
      <c r="D165" s="28" t="s">
        <v>692</v>
      </c>
    </row>
    <row r="166" spans="2:4" ht="12.75">
      <c r="B166" s="37" t="s">
        <v>693</v>
      </c>
      <c r="C166" s="48" t="s">
        <v>694</v>
      </c>
      <c r="D166" s="26" t="s">
        <v>695</v>
      </c>
    </row>
    <row r="167" spans="2:4" ht="12.75">
      <c r="B167" s="38" t="s">
        <v>693</v>
      </c>
      <c r="C167" s="49" t="s">
        <v>696</v>
      </c>
      <c r="D167" s="27" t="s">
        <v>697</v>
      </c>
    </row>
    <row r="168" spans="2:4" ht="12.75">
      <c r="B168" s="38" t="s">
        <v>693</v>
      </c>
      <c r="C168" s="49" t="s">
        <v>698</v>
      </c>
      <c r="D168" s="27" t="s">
        <v>699</v>
      </c>
    </row>
    <row r="169" spans="2:4" ht="13.5" thickBot="1">
      <c r="B169" s="39" t="s">
        <v>693</v>
      </c>
      <c r="C169" s="50" t="s">
        <v>700</v>
      </c>
      <c r="D169" s="28" t="s">
        <v>701</v>
      </c>
    </row>
    <row r="170" spans="2:4" ht="12.75">
      <c r="B170" s="37" t="s">
        <v>702</v>
      </c>
      <c r="C170" s="48" t="s">
        <v>703</v>
      </c>
      <c r="D170" s="26" t="s">
        <v>704</v>
      </c>
    </row>
    <row r="171" spans="2:4" ht="12.75">
      <c r="B171" s="38" t="s">
        <v>702</v>
      </c>
      <c r="C171" s="49" t="s">
        <v>705</v>
      </c>
      <c r="D171" s="27" t="s">
        <v>706</v>
      </c>
    </row>
    <row r="172" spans="2:4" ht="12.75">
      <c r="B172" s="38" t="s">
        <v>702</v>
      </c>
      <c r="C172" s="49" t="s">
        <v>707</v>
      </c>
      <c r="D172" s="27" t="s">
        <v>708</v>
      </c>
    </row>
    <row r="173" spans="2:4" ht="12.75">
      <c r="B173" s="38" t="s">
        <v>702</v>
      </c>
      <c r="C173" s="49" t="s">
        <v>709</v>
      </c>
      <c r="D173" s="27" t="s">
        <v>710</v>
      </c>
    </row>
    <row r="174" spans="2:4" ht="12.75">
      <c r="B174" s="38" t="s">
        <v>702</v>
      </c>
      <c r="C174" s="49" t="s">
        <v>711</v>
      </c>
      <c r="D174" s="27" t="s">
        <v>712</v>
      </c>
    </row>
    <row r="175" spans="2:4" ht="12.75">
      <c r="B175" s="38" t="s">
        <v>702</v>
      </c>
      <c r="C175" s="49" t="s">
        <v>713</v>
      </c>
      <c r="D175" s="27" t="s">
        <v>714</v>
      </c>
    </row>
    <row r="176" spans="2:4" ht="13.5" thickBot="1">
      <c r="B176" s="39" t="s">
        <v>702</v>
      </c>
      <c r="C176" s="50" t="s">
        <v>715</v>
      </c>
      <c r="D176" s="28" t="s">
        <v>716</v>
      </c>
    </row>
    <row r="177" spans="2:4" ht="12.75">
      <c r="B177" s="37" t="s">
        <v>717</v>
      </c>
      <c r="C177" s="48" t="s">
        <v>718</v>
      </c>
      <c r="D177" s="26" t="s">
        <v>719</v>
      </c>
    </row>
    <row r="178" spans="2:4" ht="12.75">
      <c r="B178" s="38" t="s">
        <v>717</v>
      </c>
      <c r="C178" s="49" t="s">
        <v>720</v>
      </c>
      <c r="D178" s="27" t="s">
        <v>721</v>
      </c>
    </row>
    <row r="179" spans="2:4" ht="12.75">
      <c r="B179" s="38" t="s">
        <v>717</v>
      </c>
      <c r="C179" s="49" t="s">
        <v>722</v>
      </c>
      <c r="D179" s="27" t="s">
        <v>723</v>
      </c>
    </row>
    <row r="180" spans="2:4" ht="12.75">
      <c r="B180" s="38" t="s">
        <v>717</v>
      </c>
      <c r="C180" s="49" t="s">
        <v>724</v>
      </c>
      <c r="D180" s="27" t="s">
        <v>725</v>
      </c>
    </row>
    <row r="181" spans="2:4" ht="12.75">
      <c r="B181" s="38" t="s">
        <v>717</v>
      </c>
      <c r="C181" s="49" t="s">
        <v>726</v>
      </c>
      <c r="D181" s="27" t="s">
        <v>727</v>
      </c>
    </row>
    <row r="182" spans="2:4" ht="13.5" thickBot="1">
      <c r="B182" s="39" t="s">
        <v>717</v>
      </c>
      <c r="C182" s="50" t="s">
        <v>728</v>
      </c>
      <c r="D182" s="28" t="s">
        <v>729</v>
      </c>
    </row>
    <row r="183" spans="2:4" ht="12.75">
      <c r="B183" s="37" t="s">
        <v>730</v>
      </c>
      <c r="C183" s="48" t="s">
        <v>731</v>
      </c>
      <c r="D183" s="26" t="s">
        <v>732</v>
      </c>
    </row>
    <row r="184" spans="2:4" ht="12.75">
      <c r="B184" s="38" t="s">
        <v>730</v>
      </c>
      <c r="C184" s="49" t="s">
        <v>733</v>
      </c>
      <c r="D184" s="27" t="s">
        <v>734</v>
      </c>
    </row>
    <row r="185" spans="2:4" ht="12.75">
      <c r="B185" s="38" t="s">
        <v>730</v>
      </c>
      <c r="C185" s="49" t="s">
        <v>735</v>
      </c>
      <c r="D185" s="27" t="s">
        <v>736</v>
      </c>
    </row>
    <row r="186" spans="2:4" ht="12.75">
      <c r="B186" s="38" t="s">
        <v>730</v>
      </c>
      <c r="C186" s="49" t="s">
        <v>737</v>
      </c>
      <c r="D186" s="27" t="s">
        <v>738</v>
      </c>
    </row>
    <row r="187" spans="2:4" ht="12.75">
      <c r="B187" s="38" t="s">
        <v>730</v>
      </c>
      <c r="C187" s="49" t="s">
        <v>739</v>
      </c>
      <c r="D187" s="27" t="s">
        <v>740</v>
      </c>
    </row>
    <row r="188" spans="2:4" ht="12.75">
      <c r="B188" s="38" t="s">
        <v>730</v>
      </c>
      <c r="C188" s="49" t="s">
        <v>741</v>
      </c>
      <c r="D188" s="27" t="s">
        <v>742</v>
      </c>
    </row>
    <row r="189" spans="2:4" ht="13.5" thickBot="1">
      <c r="B189" s="39" t="s">
        <v>730</v>
      </c>
      <c r="C189" s="50" t="s">
        <v>743</v>
      </c>
      <c r="D189" s="28" t="s">
        <v>744</v>
      </c>
    </row>
    <row r="190" spans="2:4" ht="12.75">
      <c r="B190" s="37" t="s">
        <v>745</v>
      </c>
      <c r="C190" s="48" t="s">
        <v>745</v>
      </c>
      <c r="D190" s="26" t="s">
        <v>746</v>
      </c>
    </row>
    <row r="191" spans="2:4" ht="13.5" thickBot="1">
      <c r="B191" s="39" t="s">
        <v>745</v>
      </c>
      <c r="C191" s="50" t="s">
        <v>747</v>
      </c>
      <c r="D191" s="28" t="s">
        <v>748</v>
      </c>
    </row>
    <row r="192" spans="2:4" ht="12.75">
      <c r="B192" s="37" t="s">
        <v>749</v>
      </c>
      <c r="C192" s="48" t="s">
        <v>750</v>
      </c>
      <c r="D192" s="26" t="s">
        <v>751</v>
      </c>
    </row>
    <row r="193" spans="2:4" ht="12.75">
      <c r="B193" s="38" t="s">
        <v>749</v>
      </c>
      <c r="C193" s="49" t="s">
        <v>752</v>
      </c>
      <c r="D193" s="27" t="s">
        <v>753</v>
      </c>
    </row>
    <row r="194" spans="2:4" ht="12.75">
      <c r="B194" s="38" t="s">
        <v>749</v>
      </c>
      <c r="C194" s="49" t="s">
        <v>754</v>
      </c>
      <c r="D194" s="27" t="s">
        <v>755</v>
      </c>
    </row>
    <row r="195" spans="2:4" ht="12.75">
      <c r="B195" s="38" t="s">
        <v>749</v>
      </c>
      <c r="C195" s="49" t="s">
        <v>756</v>
      </c>
      <c r="D195" s="27" t="s">
        <v>757</v>
      </c>
    </row>
    <row r="196" spans="2:4" ht="13.5" thickBot="1">
      <c r="B196" s="39" t="s">
        <v>749</v>
      </c>
      <c r="C196" s="50" t="s">
        <v>758</v>
      </c>
      <c r="D196" s="28" t="s">
        <v>759</v>
      </c>
    </row>
    <row r="197" spans="2:4" ht="12.75">
      <c r="B197" s="37" t="s">
        <v>760</v>
      </c>
      <c r="C197" s="48" t="s">
        <v>761</v>
      </c>
      <c r="D197" s="26" t="s">
        <v>762</v>
      </c>
    </row>
    <row r="198" spans="2:4" ht="12.75">
      <c r="B198" s="38" t="s">
        <v>760</v>
      </c>
      <c r="C198" s="49" t="s">
        <v>763</v>
      </c>
      <c r="D198" s="27" t="s">
        <v>764</v>
      </c>
    </row>
    <row r="199" spans="2:4" ht="12.75">
      <c r="B199" s="38" t="s">
        <v>760</v>
      </c>
      <c r="C199" s="49" t="s">
        <v>765</v>
      </c>
      <c r="D199" s="27" t="s">
        <v>766</v>
      </c>
    </row>
    <row r="200" spans="2:4" ht="12.75">
      <c r="B200" s="38" t="s">
        <v>760</v>
      </c>
      <c r="C200" s="49" t="s">
        <v>767</v>
      </c>
      <c r="D200" s="27" t="s">
        <v>768</v>
      </c>
    </row>
    <row r="201" spans="2:4" ht="13.5" thickBot="1">
      <c r="B201" s="39" t="s">
        <v>760</v>
      </c>
      <c r="C201" s="50" t="s">
        <v>769</v>
      </c>
      <c r="D201" s="28" t="s">
        <v>770</v>
      </c>
    </row>
    <row r="202" spans="2:4" ht="12.75">
      <c r="B202" s="37" t="s">
        <v>771</v>
      </c>
      <c r="C202" s="48" t="s">
        <v>772</v>
      </c>
      <c r="D202" s="26" t="s">
        <v>773</v>
      </c>
    </row>
    <row r="203" spans="2:4" ht="13.5" thickBot="1">
      <c r="B203" s="39" t="s">
        <v>771</v>
      </c>
      <c r="C203" s="50" t="s">
        <v>774</v>
      </c>
      <c r="D203" s="28" t="s">
        <v>775</v>
      </c>
    </row>
    <row r="204" spans="2:4" ht="12.75">
      <c r="B204" s="37" t="s">
        <v>776</v>
      </c>
      <c r="C204" s="48" t="s">
        <v>777</v>
      </c>
      <c r="D204" s="26" t="s">
        <v>778</v>
      </c>
    </row>
    <row r="205" spans="2:4" ht="13.5" thickBot="1">
      <c r="B205" s="39" t="s">
        <v>776</v>
      </c>
      <c r="C205" s="50" t="s">
        <v>779</v>
      </c>
      <c r="D205" s="28" t="s">
        <v>780</v>
      </c>
    </row>
    <row r="206" spans="2:4" ht="13.5" thickBot="1">
      <c r="B206" s="40" t="s">
        <v>781</v>
      </c>
      <c r="C206" s="51" t="s">
        <v>781</v>
      </c>
      <c r="D206" s="29" t="s">
        <v>782</v>
      </c>
    </row>
    <row r="207" spans="2:4" ht="12.75">
      <c r="B207" s="37" t="s">
        <v>783</v>
      </c>
      <c r="C207" s="48" t="s">
        <v>784</v>
      </c>
      <c r="D207" s="26" t="s">
        <v>785</v>
      </c>
    </row>
    <row r="208" spans="2:4" ht="12.75">
      <c r="B208" s="38" t="s">
        <v>783</v>
      </c>
      <c r="C208" s="49" t="s">
        <v>786</v>
      </c>
      <c r="D208" s="27" t="s">
        <v>787</v>
      </c>
    </row>
    <row r="209" spans="2:4" ht="13.5" thickBot="1">
      <c r="B209" s="39" t="s">
        <v>783</v>
      </c>
      <c r="C209" s="50" t="s">
        <v>788</v>
      </c>
      <c r="D209" s="28" t="s">
        <v>789</v>
      </c>
    </row>
    <row r="210" spans="2:4" ht="12.75">
      <c r="B210" s="37" t="s">
        <v>790</v>
      </c>
      <c r="C210" s="48" t="s">
        <v>791</v>
      </c>
      <c r="D210" s="26" t="s">
        <v>792</v>
      </c>
    </row>
    <row r="211" spans="2:4" ht="12.75">
      <c r="B211" s="38" t="s">
        <v>790</v>
      </c>
      <c r="C211" s="49" t="s">
        <v>793</v>
      </c>
      <c r="D211" s="27" t="s">
        <v>794</v>
      </c>
    </row>
    <row r="212" spans="2:4" ht="12.75">
      <c r="B212" s="38" t="s">
        <v>790</v>
      </c>
      <c r="C212" s="49" t="s">
        <v>795</v>
      </c>
      <c r="D212" s="27" t="s">
        <v>796</v>
      </c>
    </row>
    <row r="213" spans="2:4" ht="12.75">
      <c r="B213" s="38" t="s">
        <v>790</v>
      </c>
      <c r="C213" s="49" t="s">
        <v>797</v>
      </c>
      <c r="D213" s="27" t="s">
        <v>798</v>
      </c>
    </row>
    <row r="214" spans="2:4" ht="13.5" thickBot="1">
      <c r="B214" s="39" t="s">
        <v>790</v>
      </c>
      <c r="C214" s="50" t="s">
        <v>799</v>
      </c>
      <c r="D214" s="28" t="s">
        <v>800</v>
      </c>
    </row>
    <row r="215" spans="2:4" ht="12.75">
      <c r="B215" s="37" t="s">
        <v>801</v>
      </c>
      <c r="C215" s="48" t="s">
        <v>802</v>
      </c>
      <c r="D215" s="26" t="s">
        <v>803</v>
      </c>
    </row>
    <row r="216" spans="2:4" ht="13.5" thickBot="1">
      <c r="B216" s="39" t="s">
        <v>801</v>
      </c>
      <c r="C216" s="50" t="s">
        <v>804</v>
      </c>
      <c r="D216" s="28" t="s">
        <v>805</v>
      </c>
    </row>
    <row r="217" spans="2:4" ht="12.75">
      <c r="B217" s="37" t="s">
        <v>806</v>
      </c>
      <c r="C217" s="48" t="s">
        <v>807</v>
      </c>
      <c r="D217" s="26" t="s">
        <v>808</v>
      </c>
    </row>
    <row r="218" spans="2:4" ht="12.75">
      <c r="B218" s="38" t="s">
        <v>806</v>
      </c>
      <c r="C218" s="49" t="s">
        <v>809</v>
      </c>
      <c r="D218" s="27" t="s">
        <v>810</v>
      </c>
    </row>
    <row r="219" spans="2:4" ht="12.75">
      <c r="B219" s="38" t="s">
        <v>806</v>
      </c>
      <c r="C219" s="49" t="s">
        <v>811</v>
      </c>
      <c r="D219" s="27" t="s">
        <v>812</v>
      </c>
    </row>
    <row r="220" spans="2:4" ht="12.75">
      <c r="B220" s="38" t="s">
        <v>806</v>
      </c>
      <c r="C220" s="49" t="s">
        <v>813</v>
      </c>
      <c r="D220" s="27" t="s">
        <v>814</v>
      </c>
    </row>
    <row r="221" spans="2:4" ht="12.75">
      <c r="B221" s="38" t="s">
        <v>806</v>
      </c>
      <c r="C221" s="49" t="s">
        <v>815</v>
      </c>
      <c r="D221" s="27" t="s">
        <v>816</v>
      </c>
    </row>
    <row r="222" spans="2:4" ht="13.5" thickBot="1">
      <c r="B222" s="39" t="s">
        <v>806</v>
      </c>
      <c r="C222" s="50" t="s">
        <v>817</v>
      </c>
      <c r="D222" s="28" t="s">
        <v>818</v>
      </c>
    </row>
    <row r="223" spans="2:4" ht="12.75">
      <c r="B223" s="37" t="s">
        <v>819</v>
      </c>
      <c r="C223" s="48" t="s">
        <v>820</v>
      </c>
      <c r="D223" s="26" t="s">
        <v>821</v>
      </c>
    </row>
    <row r="224" spans="2:4" ht="12.75">
      <c r="B224" s="38" t="s">
        <v>819</v>
      </c>
      <c r="C224" s="49" t="s">
        <v>822</v>
      </c>
      <c r="D224" s="27" t="s">
        <v>823</v>
      </c>
    </row>
    <row r="225" spans="2:4" ht="12.75">
      <c r="B225" s="38" t="s">
        <v>819</v>
      </c>
      <c r="C225" s="49" t="s">
        <v>824</v>
      </c>
      <c r="D225" s="27" t="s">
        <v>825</v>
      </c>
    </row>
    <row r="226" spans="2:4" ht="12.75">
      <c r="B226" s="38" t="s">
        <v>819</v>
      </c>
      <c r="C226" s="49" t="s">
        <v>826</v>
      </c>
      <c r="D226" s="27" t="s">
        <v>827</v>
      </c>
    </row>
    <row r="227" spans="2:4" ht="12.75">
      <c r="B227" s="38" t="s">
        <v>819</v>
      </c>
      <c r="C227" s="49" t="s">
        <v>828</v>
      </c>
      <c r="D227" s="27" t="s">
        <v>829</v>
      </c>
    </row>
    <row r="228" spans="2:4" ht="12.75">
      <c r="B228" s="38" t="s">
        <v>819</v>
      </c>
      <c r="C228" s="49" t="s">
        <v>830</v>
      </c>
      <c r="D228" s="27" t="s">
        <v>831</v>
      </c>
    </row>
    <row r="229" spans="2:4" ht="12.75">
      <c r="B229" s="38" t="s">
        <v>819</v>
      </c>
      <c r="C229" s="49" t="s">
        <v>832</v>
      </c>
      <c r="D229" s="27" t="s">
        <v>833</v>
      </c>
    </row>
    <row r="230" spans="2:4" ht="12.75">
      <c r="B230" s="38" t="s">
        <v>819</v>
      </c>
      <c r="C230" s="49" t="s">
        <v>834</v>
      </c>
      <c r="D230" s="27" t="s">
        <v>835</v>
      </c>
    </row>
    <row r="231" spans="2:4" ht="12.75">
      <c r="B231" s="38" t="s">
        <v>819</v>
      </c>
      <c r="C231" s="49" t="s">
        <v>836</v>
      </c>
      <c r="D231" s="27" t="s">
        <v>837</v>
      </c>
    </row>
    <row r="232" spans="2:4" ht="12.75">
      <c r="B232" s="38" t="s">
        <v>819</v>
      </c>
      <c r="C232" s="49" t="s">
        <v>838</v>
      </c>
      <c r="D232" s="27" t="s">
        <v>839</v>
      </c>
    </row>
    <row r="233" spans="2:4" ht="12.75">
      <c r="B233" s="38" t="s">
        <v>819</v>
      </c>
      <c r="C233" s="49" t="s">
        <v>840</v>
      </c>
      <c r="D233" s="27" t="s">
        <v>841</v>
      </c>
    </row>
    <row r="234" spans="2:4" ht="12.75">
      <c r="B234" s="38" t="s">
        <v>819</v>
      </c>
      <c r="C234" s="49" t="s">
        <v>842</v>
      </c>
      <c r="D234" s="27" t="s">
        <v>843</v>
      </c>
    </row>
    <row r="235" spans="2:4" ht="13.5" thickBot="1">
      <c r="B235" s="39" t="s">
        <v>819</v>
      </c>
      <c r="C235" s="50" t="s">
        <v>844</v>
      </c>
      <c r="D235" s="28" t="s">
        <v>845</v>
      </c>
    </row>
    <row r="236" spans="2:4" ht="12.75">
      <c r="B236" s="37" t="s">
        <v>846</v>
      </c>
      <c r="C236" s="48" t="s">
        <v>847</v>
      </c>
      <c r="D236" s="26" t="s">
        <v>848</v>
      </c>
    </row>
    <row r="237" spans="2:4" ht="12.75">
      <c r="B237" s="38" t="s">
        <v>846</v>
      </c>
      <c r="C237" s="49" t="s">
        <v>849</v>
      </c>
      <c r="D237" s="27" t="s">
        <v>850</v>
      </c>
    </row>
    <row r="238" spans="2:4" ht="13.5" thickBot="1">
      <c r="B238" s="39" t="s">
        <v>846</v>
      </c>
      <c r="C238" s="50" t="s">
        <v>851</v>
      </c>
      <c r="D238" s="28" t="s">
        <v>852</v>
      </c>
    </row>
    <row r="239" spans="2:4" ht="12.75">
      <c r="B239" s="37" t="s">
        <v>853</v>
      </c>
      <c r="C239" s="48" t="s">
        <v>854</v>
      </c>
      <c r="D239" s="26" t="s">
        <v>855</v>
      </c>
    </row>
    <row r="240" spans="2:4" ht="12.75">
      <c r="B240" s="38" t="s">
        <v>853</v>
      </c>
      <c r="C240" s="49" t="s">
        <v>856</v>
      </c>
      <c r="D240" s="27" t="s">
        <v>857</v>
      </c>
    </row>
    <row r="241" spans="2:4" ht="13.5" thickBot="1">
      <c r="B241" s="41" t="s">
        <v>853</v>
      </c>
      <c r="C241" s="50" t="s">
        <v>858</v>
      </c>
      <c r="D241" s="28" t="s">
        <v>859</v>
      </c>
    </row>
    <row r="242" spans="2:4" ht="12.75">
      <c r="B242" s="37" t="s">
        <v>860</v>
      </c>
      <c r="C242" s="48" t="s">
        <v>861</v>
      </c>
      <c r="D242" s="26" t="s">
        <v>862</v>
      </c>
    </row>
    <row r="243" spans="2:4" ht="12.75">
      <c r="B243" s="38" t="s">
        <v>860</v>
      </c>
      <c r="C243" s="49" t="s">
        <v>863</v>
      </c>
      <c r="D243" s="27" t="s">
        <v>864</v>
      </c>
    </row>
    <row r="244" spans="2:4" ht="12.75">
      <c r="B244" s="38" t="s">
        <v>860</v>
      </c>
      <c r="C244" s="49" t="s">
        <v>865</v>
      </c>
      <c r="D244" s="27" t="s">
        <v>866</v>
      </c>
    </row>
    <row r="245" spans="2:4" ht="12.75">
      <c r="B245" s="38" t="s">
        <v>860</v>
      </c>
      <c r="C245" s="49" t="s">
        <v>867</v>
      </c>
      <c r="D245" s="27" t="s">
        <v>868</v>
      </c>
    </row>
    <row r="246" spans="2:4" ht="12.75">
      <c r="B246" s="38" t="s">
        <v>860</v>
      </c>
      <c r="C246" s="49" t="s">
        <v>869</v>
      </c>
      <c r="D246" s="27" t="s">
        <v>870</v>
      </c>
    </row>
    <row r="247" spans="2:4" ht="12.75">
      <c r="B247" s="38" t="s">
        <v>860</v>
      </c>
      <c r="C247" s="49" t="s">
        <v>871</v>
      </c>
      <c r="D247" s="27" t="s">
        <v>872</v>
      </c>
    </row>
    <row r="248" spans="2:4" ht="12.75">
      <c r="B248" s="38" t="s">
        <v>860</v>
      </c>
      <c r="C248" s="49" t="s">
        <v>873</v>
      </c>
      <c r="D248" s="27" t="s">
        <v>874</v>
      </c>
    </row>
    <row r="249" spans="2:4" ht="12.75">
      <c r="B249" s="38" t="s">
        <v>860</v>
      </c>
      <c r="C249" s="49" t="s">
        <v>875</v>
      </c>
      <c r="D249" s="27" t="s">
        <v>876</v>
      </c>
    </row>
    <row r="250" spans="2:4" ht="12.75">
      <c r="B250" s="38" t="s">
        <v>860</v>
      </c>
      <c r="C250" s="49" t="s">
        <v>877</v>
      </c>
      <c r="D250" s="27" t="s">
        <v>878</v>
      </c>
    </row>
    <row r="251" spans="2:4" ht="12.75">
      <c r="B251" s="38" t="s">
        <v>860</v>
      </c>
      <c r="C251" s="49" t="s">
        <v>879</v>
      </c>
      <c r="D251" s="27" t="s">
        <v>880</v>
      </c>
    </row>
    <row r="252" spans="2:4" ht="12.75">
      <c r="B252" s="38" t="s">
        <v>860</v>
      </c>
      <c r="C252" s="49" t="s">
        <v>881</v>
      </c>
      <c r="D252" s="27" t="s">
        <v>882</v>
      </c>
    </row>
    <row r="253" spans="2:4" ht="12.75">
      <c r="B253" s="38" t="s">
        <v>860</v>
      </c>
      <c r="C253" s="49" t="s">
        <v>883</v>
      </c>
      <c r="D253" s="27" t="s">
        <v>884</v>
      </c>
    </row>
    <row r="254" spans="2:4" ht="12.75">
      <c r="B254" s="38" t="s">
        <v>860</v>
      </c>
      <c r="C254" s="49" t="s">
        <v>885</v>
      </c>
      <c r="D254" s="27" t="s">
        <v>886</v>
      </c>
    </row>
    <row r="255" spans="2:4" ht="12.75">
      <c r="B255" s="38" t="s">
        <v>860</v>
      </c>
      <c r="C255" s="49" t="s">
        <v>887</v>
      </c>
      <c r="D255" s="27" t="s">
        <v>888</v>
      </c>
    </row>
    <row r="256" spans="2:4" ht="13.5" thickBot="1">
      <c r="B256" s="39" t="s">
        <v>860</v>
      </c>
      <c r="C256" s="50" t="s">
        <v>889</v>
      </c>
      <c r="D256" s="28" t="s">
        <v>890</v>
      </c>
    </row>
    <row r="257" spans="2:4" ht="12.75">
      <c r="B257" s="37" t="s">
        <v>891</v>
      </c>
      <c r="C257" s="48" t="s">
        <v>892</v>
      </c>
      <c r="D257" s="26" t="s">
        <v>893</v>
      </c>
    </row>
    <row r="258" spans="2:4" ht="12.75">
      <c r="B258" s="38" t="s">
        <v>891</v>
      </c>
      <c r="C258" s="49" t="s">
        <v>894</v>
      </c>
      <c r="D258" s="27" t="s">
        <v>895</v>
      </c>
    </row>
    <row r="259" spans="2:4" ht="12.75">
      <c r="B259" s="38" t="s">
        <v>891</v>
      </c>
      <c r="C259" s="49" t="s">
        <v>896</v>
      </c>
      <c r="D259" s="27" t="s">
        <v>897</v>
      </c>
    </row>
    <row r="260" spans="2:4" ht="12.75">
      <c r="B260" s="38" t="s">
        <v>891</v>
      </c>
      <c r="C260" s="49" t="s">
        <v>898</v>
      </c>
      <c r="D260" s="27" t="s">
        <v>899</v>
      </c>
    </row>
    <row r="261" spans="2:4" ht="12.75">
      <c r="B261" s="38" t="s">
        <v>891</v>
      </c>
      <c r="C261" s="49" t="s">
        <v>900</v>
      </c>
      <c r="D261" s="27" t="s">
        <v>901</v>
      </c>
    </row>
    <row r="262" spans="2:4" ht="12.75">
      <c r="B262" s="38" t="s">
        <v>891</v>
      </c>
      <c r="C262" s="49" t="s">
        <v>902</v>
      </c>
      <c r="D262" s="27" t="s">
        <v>903</v>
      </c>
    </row>
    <row r="263" spans="2:4" ht="12.75">
      <c r="B263" s="38" t="s">
        <v>891</v>
      </c>
      <c r="C263" s="49" t="s">
        <v>904</v>
      </c>
      <c r="D263" s="27" t="s">
        <v>905</v>
      </c>
    </row>
    <row r="264" spans="2:4" ht="12.75">
      <c r="B264" s="38" t="s">
        <v>891</v>
      </c>
      <c r="C264" s="49" t="s">
        <v>906</v>
      </c>
      <c r="D264" s="27" t="s">
        <v>907</v>
      </c>
    </row>
    <row r="265" spans="2:4" ht="12.75">
      <c r="B265" s="38" t="s">
        <v>891</v>
      </c>
      <c r="C265" s="49" t="s">
        <v>908</v>
      </c>
      <c r="D265" s="27" t="s">
        <v>909</v>
      </c>
    </row>
    <row r="266" spans="2:4" ht="12.75">
      <c r="B266" s="38" t="s">
        <v>891</v>
      </c>
      <c r="C266" s="49" t="s">
        <v>910</v>
      </c>
      <c r="D266" s="27" t="s">
        <v>911</v>
      </c>
    </row>
    <row r="267" spans="2:4" ht="12.75">
      <c r="B267" s="38" t="s">
        <v>891</v>
      </c>
      <c r="C267" s="49" t="s">
        <v>912</v>
      </c>
      <c r="D267" s="27" t="s">
        <v>913</v>
      </c>
    </row>
    <row r="268" spans="2:4" ht="12.75">
      <c r="B268" s="38" t="s">
        <v>891</v>
      </c>
      <c r="C268" s="49" t="s">
        <v>914</v>
      </c>
      <c r="D268" s="27" t="s">
        <v>915</v>
      </c>
    </row>
    <row r="269" spans="2:4" ht="13.5" thickBot="1">
      <c r="B269" s="39" t="s">
        <v>891</v>
      </c>
      <c r="C269" s="50" t="s">
        <v>916</v>
      </c>
      <c r="D269" s="28" t="s">
        <v>917</v>
      </c>
    </row>
    <row r="270" spans="2:4" ht="12.75">
      <c r="B270" s="37" t="s">
        <v>918</v>
      </c>
      <c r="C270" s="48" t="s">
        <v>919</v>
      </c>
      <c r="D270" s="26" t="s">
        <v>920</v>
      </c>
    </row>
    <row r="271" spans="2:4" ht="12.75">
      <c r="B271" s="38" t="s">
        <v>918</v>
      </c>
      <c r="C271" s="49" t="s">
        <v>921</v>
      </c>
      <c r="D271" s="27" t="s">
        <v>922</v>
      </c>
    </row>
    <row r="272" spans="2:4" ht="12.75">
      <c r="B272" s="38" t="s">
        <v>918</v>
      </c>
      <c r="C272" s="49" t="s">
        <v>923</v>
      </c>
      <c r="D272" s="27" t="s">
        <v>924</v>
      </c>
    </row>
    <row r="273" spans="2:4" ht="12.75">
      <c r="B273" s="38" t="s">
        <v>918</v>
      </c>
      <c r="C273" s="49" t="s">
        <v>925</v>
      </c>
      <c r="D273" s="27" t="s">
        <v>926</v>
      </c>
    </row>
    <row r="274" spans="2:4" ht="12.75">
      <c r="B274" s="38" t="s">
        <v>918</v>
      </c>
      <c r="C274" s="49" t="s">
        <v>927</v>
      </c>
      <c r="D274" s="27" t="s">
        <v>928</v>
      </c>
    </row>
    <row r="275" spans="2:4" ht="12.75">
      <c r="B275" s="38" t="s">
        <v>918</v>
      </c>
      <c r="C275" s="49" t="s">
        <v>929</v>
      </c>
      <c r="D275" s="27" t="s">
        <v>930</v>
      </c>
    </row>
    <row r="276" spans="2:4" ht="12.75">
      <c r="B276" s="38" t="s">
        <v>918</v>
      </c>
      <c r="C276" s="49" t="s">
        <v>931</v>
      </c>
      <c r="D276" s="27" t="s">
        <v>932</v>
      </c>
    </row>
    <row r="277" spans="2:4" ht="12.75">
      <c r="B277" s="38" t="s">
        <v>918</v>
      </c>
      <c r="C277" s="49" t="s">
        <v>933</v>
      </c>
      <c r="D277" s="27" t="s">
        <v>934</v>
      </c>
    </row>
    <row r="278" spans="2:4" ht="13.5" thickBot="1">
      <c r="B278" s="39" t="s">
        <v>918</v>
      </c>
      <c r="C278" s="50" t="s">
        <v>935</v>
      </c>
      <c r="D278" s="28" t="s">
        <v>936</v>
      </c>
    </row>
    <row r="279" spans="2:4" ht="12.75">
      <c r="B279" s="37" t="s">
        <v>937</v>
      </c>
      <c r="C279" s="48" t="s">
        <v>938</v>
      </c>
      <c r="D279" s="26" t="s">
        <v>939</v>
      </c>
    </row>
    <row r="280" spans="2:4" ht="12.75">
      <c r="B280" s="38" t="s">
        <v>937</v>
      </c>
      <c r="C280" s="49" t="s">
        <v>940</v>
      </c>
      <c r="D280" s="27" t="s">
        <v>941</v>
      </c>
    </row>
    <row r="281" spans="2:4" ht="13.5" thickBot="1">
      <c r="B281" s="39" t="s">
        <v>937</v>
      </c>
      <c r="C281" s="50" t="s">
        <v>942</v>
      </c>
      <c r="D281" s="28" t="s">
        <v>943</v>
      </c>
    </row>
    <row r="282" spans="2:4" ht="12.75">
      <c r="B282" s="44" t="s">
        <v>944</v>
      </c>
      <c r="C282" s="57" t="s">
        <v>945</v>
      </c>
      <c r="D282" s="26" t="s">
        <v>946</v>
      </c>
    </row>
    <row r="283" spans="2:4" ht="12.75">
      <c r="B283" s="45" t="s">
        <v>944</v>
      </c>
      <c r="C283" s="58" t="s">
        <v>947</v>
      </c>
      <c r="D283" s="35" t="s">
        <v>948</v>
      </c>
    </row>
    <row r="284" spans="2:4" ht="12.75">
      <c r="B284" s="45" t="s">
        <v>944</v>
      </c>
      <c r="C284" s="58" t="s">
        <v>949</v>
      </c>
      <c r="D284" s="27" t="s">
        <v>950</v>
      </c>
    </row>
    <row r="285" spans="2:4" ht="13.5" thickBot="1">
      <c r="B285" s="46" t="s">
        <v>944</v>
      </c>
      <c r="C285" s="59" t="s">
        <v>951</v>
      </c>
      <c r="D285" s="28" t="s">
        <v>952</v>
      </c>
    </row>
  </sheetData>
  <customSheetViews>
    <customSheetView guid="{690D0B62-3368-4865-814D-1A80CF51AE9B}" hiddenRows="1">
      <pane ySplit="3" topLeftCell="A5" activePane="bottomLeft" state="frozen"/>
      <selection pane="bottomLeft" activeCell="A32" sqref="A32"/>
      <pageMargins left="0" right="0" top="0" bottom="0" header="0" footer="0"/>
      <pageSetup paperSize="9" orientation="portrait" r:id="rId1"/>
      <headerFooter alignWithMargins="0">
        <oddHeader>&amp;A</oddHeader>
        <oddFooter>Page &amp;P</oddFooter>
      </headerFooter>
    </customSheetView>
    <customSheetView guid="{EA665C5A-41AB-48DA-80F3-4700AB7190EC}" hiddenRows="1">
      <pane ySplit="3" topLeftCell="A5" activePane="bottomLeft" state="frozen"/>
      <selection pane="bottomLeft" activeCell="B5" sqref="B5"/>
      <pageMargins left="0" right="0" top="0" bottom="0" header="0" footer="0"/>
      <pageSetup paperSize="9" orientation="portrait" r:id="rId2"/>
      <headerFooter alignWithMargins="0">
        <oddHeader>&amp;A</oddHeader>
        <oddFooter>Page &amp;P</oddFooter>
      </headerFooter>
    </customSheetView>
  </customSheetViews>
  <phoneticPr fontId="21"/>
  <pageMargins left="0.75" right="0.75" top="1" bottom="1" header="0.5" footer="0.5"/>
  <pageSetup paperSize="9" scale="60"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B1:B55"/>
  <sheetViews>
    <sheetView zoomScaleNormal="100" workbookViewId="0">
      <selection activeCell="B1" sqref="B1"/>
    </sheetView>
  </sheetViews>
  <sheetFormatPr defaultColWidth="9" defaultRowHeight="12.75"/>
  <cols>
    <col min="1" max="1" width="1.5" style="14" customWidth="1"/>
    <col min="2" max="2" width="59.375" style="14" bestFit="1" customWidth="1"/>
    <col min="3" max="16384" width="9" style="14"/>
  </cols>
  <sheetData>
    <row r="1" spans="2:2" ht="20.25">
      <c r="B1" s="60" t="s">
        <v>953</v>
      </c>
    </row>
    <row r="2" spans="2:2" ht="19.5">
      <c r="B2" s="61" t="s">
        <v>337</v>
      </c>
    </row>
    <row r="3" spans="2:2">
      <c r="B3" s="83" t="s">
        <v>954</v>
      </c>
    </row>
    <row r="4" spans="2:2">
      <c r="B4" s="83" t="s">
        <v>955</v>
      </c>
    </row>
    <row r="5" spans="2:2">
      <c r="B5" s="83" t="s">
        <v>956</v>
      </c>
    </row>
    <row r="6" spans="2:2">
      <c r="B6" s="83" t="s">
        <v>957</v>
      </c>
    </row>
    <row r="7" spans="2:2">
      <c r="B7" s="83" t="s">
        <v>958</v>
      </c>
    </row>
    <row r="8" spans="2:2">
      <c r="B8" s="83" t="s">
        <v>959</v>
      </c>
    </row>
    <row r="9" spans="2:2">
      <c r="B9" s="83" t="s">
        <v>960</v>
      </c>
    </row>
    <row r="10" spans="2:2">
      <c r="B10" s="83" t="s">
        <v>961</v>
      </c>
    </row>
    <row r="11" spans="2:2">
      <c r="B11" s="83" t="s">
        <v>962</v>
      </c>
    </row>
    <row r="12" spans="2:2">
      <c r="B12" s="83" t="s">
        <v>963</v>
      </c>
    </row>
    <row r="13" spans="2:2">
      <c r="B13" s="83" t="s">
        <v>964</v>
      </c>
    </row>
    <row r="14" spans="2:2">
      <c r="B14" s="83" t="s">
        <v>965</v>
      </c>
    </row>
    <row r="15" spans="2:2">
      <c r="B15" s="83" t="s">
        <v>966</v>
      </c>
    </row>
    <row r="16" spans="2:2">
      <c r="B16" s="83" t="s">
        <v>967</v>
      </c>
    </row>
    <row r="17" spans="2:2">
      <c r="B17" s="83" t="s">
        <v>968</v>
      </c>
    </row>
    <row r="18" spans="2:2">
      <c r="B18" s="83" t="s">
        <v>181</v>
      </c>
    </row>
    <row r="19" spans="2:2">
      <c r="B19" s="83" t="s">
        <v>969</v>
      </c>
    </row>
    <row r="20" spans="2:2">
      <c r="B20" s="83" t="s">
        <v>970</v>
      </c>
    </row>
    <row r="21" spans="2:2">
      <c r="B21" s="83" t="s">
        <v>971</v>
      </c>
    </row>
    <row r="22" spans="2:2">
      <c r="B22" s="83" t="s">
        <v>972</v>
      </c>
    </row>
    <row r="23" spans="2:2">
      <c r="B23" s="83" t="s">
        <v>973</v>
      </c>
    </row>
    <row r="24" spans="2:2">
      <c r="B24" s="83" t="s">
        <v>974</v>
      </c>
    </row>
    <row r="25" spans="2:2">
      <c r="B25" s="83" t="s">
        <v>975</v>
      </c>
    </row>
    <row r="26" spans="2:2">
      <c r="B26" s="83" t="s">
        <v>960</v>
      </c>
    </row>
    <row r="27" spans="2:2">
      <c r="B27" s="83" t="s">
        <v>976</v>
      </c>
    </row>
    <row r="28" spans="2:2">
      <c r="B28" s="83" t="s">
        <v>962</v>
      </c>
    </row>
    <row r="29" spans="2:2">
      <c r="B29" s="83" t="s">
        <v>963</v>
      </c>
    </row>
    <row r="30" spans="2:2">
      <c r="B30" s="83" t="s">
        <v>964</v>
      </c>
    </row>
    <row r="31" spans="2:2">
      <c r="B31" s="83" t="s">
        <v>965</v>
      </c>
    </row>
    <row r="32" spans="2:2">
      <c r="B32" s="83" t="s">
        <v>966</v>
      </c>
    </row>
    <row r="33" spans="2:2">
      <c r="B33" s="83" t="s">
        <v>967</v>
      </c>
    </row>
    <row r="34" spans="2:2">
      <c r="B34" s="83" t="s">
        <v>968</v>
      </c>
    </row>
    <row r="35" spans="2:2">
      <c r="B35" s="83" t="s">
        <v>181</v>
      </c>
    </row>
    <row r="36" spans="2:2">
      <c r="B36" s="83" t="s">
        <v>969</v>
      </c>
    </row>
    <row r="37" spans="2:2">
      <c r="B37" s="83" t="s">
        <v>970</v>
      </c>
    </row>
    <row r="38" spans="2:2">
      <c r="B38" s="83" t="s">
        <v>971</v>
      </c>
    </row>
    <row r="39" spans="2:2">
      <c r="B39" s="83" t="s">
        <v>972</v>
      </c>
    </row>
    <row r="40" spans="2:2">
      <c r="B40" s="83" t="s">
        <v>973</v>
      </c>
    </row>
    <row r="41" spans="2:2">
      <c r="B41" s="83" t="s">
        <v>974</v>
      </c>
    </row>
    <row r="42" spans="2:2">
      <c r="B42" s="83" t="s">
        <v>975</v>
      </c>
    </row>
    <row r="43" spans="2:2">
      <c r="B43" s="83" t="s">
        <v>977</v>
      </c>
    </row>
    <row r="44" spans="2:2">
      <c r="B44" s="83" t="s">
        <v>978</v>
      </c>
    </row>
    <row r="45" spans="2:2">
      <c r="B45" s="83" t="s">
        <v>979</v>
      </c>
    </row>
    <row r="46" spans="2:2">
      <c r="B46" s="83" t="s">
        <v>980</v>
      </c>
    </row>
    <row r="47" spans="2:2">
      <c r="B47" s="83" t="s">
        <v>979</v>
      </c>
    </row>
    <row r="48" spans="2:2">
      <c r="B48" s="83" t="s">
        <v>981</v>
      </c>
    </row>
    <row r="49" spans="2:2">
      <c r="B49" s="83" t="s">
        <v>981</v>
      </c>
    </row>
    <row r="50" spans="2:2">
      <c r="B50" s="83" t="s">
        <v>978</v>
      </c>
    </row>
    <row r="51" spans="2:2">
      <c r="B51" s="83" t="s">
        <v>982</v>
      </c>
    </row>
    <row r="52" spans="2:2">
      <c r="B52" s="83" t="s">
        <v>983</v>
      </c>
    </row>
    <row r="53" spans="2:2">
      <c r="B53" s="83" t="s">
        <v>984</v>
      </c>
    </row>
    <row r="54" spans="2:2" ht="14.25">
      <c r="B54" s="83" t="s">
        <v>985</v>
      </c>
    </row>
    <row r="55" spans="2:2">
      <c r="B55" s="83" t="s">
        <v>986</v>
      </c>
    </row>
  </sheetData>
  <customSheetViews>
    <customSheetView guid="{690D0B62-3368-4865-814D-1A80CF51AE9B}" hiddenRows="1">
      <selection activeCell="A2" sqref="A2"/>
      <pageMargins left="0" right="0" top="0" bottom="0" header="0" footer="0"/>
    </customSheetView>
  </customSheetViews>
  <phoneticPr fontId="2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tint="0.39997558519241921"/>
  </sheetPr>
  <dimension ref="B1:C28"/>
  <sheetViews>
    <sheetView workbookViewId="0"/>
  </sheetViews>
  <sheetFormatPr defaultColWidth="9" defaultRowHeight="14.25"/>
  <cols>
    <col min="1" max="1" width="1.75" style="1" customWidth="1"/>
    <col min="2" max="2" width="39.25" style="14" bestFit="1" customWidth="1"/>
    <col min="3" max="3" width="17.75" style="1" customWidth="1"/>
    <col min="4" max="4" width="19.625" style="1" bestFit="1" customWidth="1"/>
    <col min="5" max="16384" width="9" style="1"/>
  </cols>
  <sheetData>
    <row r="1" spans="2:3" ht="20.25">
      <c r="B1" s="60" t="s">
        <v>987</v>
      </c>
    </row>
    <row r="2" spans="2:3">
      <c r="B2" s="24" t="s">
        <v>988</v>
      </c>
      <c r="C2" s="22" t="s">
        <v>989</v>
      </c>
    </row>
    <row r="3" spans="2:3">
      <c r="B3" s="24" t="s">
        <v>990</v>
      </c>
      <c r="C3" s="22" t="s">
        <v>991</v>
      </c>
    </row>
    <row r="4" spans="2:3">
      <c r="B4" s="25" t="s">
        <v>170</v>
      </c>
      <c r="C4" s="22" t="s">
        <v>992</v>
      </c>
    </row>
    <row r="5" spans="2:3">
      <c r="B5" s="25" t="s">
        <v>993</v>
      </c>
      <c r="C5" s="22" t="s">
        <v>994</v>
      </c>
    </row>
    <row r="6" spans="2:3">
      <c r="B6" s="25" t="s">
        <v>995</v>
      </c>
      <c r="C6" s="22" t="s">
        <v>996</v>
      </c>
    </row>
    <row r="7" spans="2:3">
      <c r="B7" s="25" t="s">
        <v>997</v>
      </c>
      <c r="C7" s="22" t="s">
        <v>998</v>
      </c>
    </row>
    <row r="8" spans="2:3">
      <c r="B8" s="24" t="s">
        <v>999</v>
      </c>
      <c r="C8" s="22" t="s">
        <v>1000</v>
      </c>
    </row>
    <row r="9" spans="2:3">
      <c r="B9" s="24" t="s">
        <v>1001</v>
      </c>
      <c r="C9" s="22" t="s">
        <v>1002</v>
      </c>
    </row>
    <row r="10" spans="2:3">
      <c r="B10" s="25" t="s">
        <v>1003</v>
      </c>
      <c r="C10" s="22" t="s">
        <v>1004</v>
      </c>
    </row>
    <row r="11" spans="2:3">
      <c r="B11" s="25" t="s">
        <v>1005</v>
      </c>
      <c r="C11" s="22" t="s">
        <v>1006</v>
      </c>
    </row>
    <row r="12" spans="2:3">
      <c r="B12" s="25" t="s">
        <v>1007</v>
      </c>
      <c r="C12" s="22" t="s">
        <v>1008</v>
      </c>
    </row>
    <row r="13" spans="2:3" ht="28.5">
      <c r="B13" s="25" t="s">
        <v>1009</v>
      </c>
      <c r="C13" s="22" t="s">
        <v>1010</v>
      </c>
    </row>
    <row r="14" spans="2:3">
      <c r="B14" s="25" t="s">
        <v>1011</v>
      </c>
      <c r="C14" s="22" t="s">
        <v>1012</v>
      </c>
    </row>
    <row r="15" spans="2:3">
      <c r="B15" s="25" t="s">
        <v>1013</v>
      </c>
      <c r="C15" s="22" t="s">
        <v>1014</v>
      </c>
    </row>
    <row r="16" spans="2:3">
      <c r="B16" s="25" t="s">
        <v>1015</v>
      </c>
      <c r="C16" s="22" t="s">
        <v>1016</v>
      </c>
    </row>
    <row r="17" spans="2:3">
      <c r="B17" s="25" t="s">
        <v>1017</v>
      </c>
      <c r="C17" s="23" t="s">
        <v>1018</v>
      </c>
    </row>
    <row r="18" spans="2:3">
      <c r="B18" s="24" t="s">
        <v>1019</v>
      </c>
      <c r="C18" s="22" t="s">
        <v>1020</v>
      </c>
    </row>
    <row r="19" spans="2:3">
      <c r="B19" s="25" t="s">
        <v>1021</v>
      </c>
      <c r="C19" s="22" t="s">
        <v>1022</v>
      </c>
    </row>
    <row r="20" spans="2:3">
      <c r="B20" s="25" t="s">
        <v>1023</v>
      </c>
      <c r="C20" s="22" t="s">
        <v>1024</v>
      </c>
    </row>
    <row r="21" spans="2:3">
      <c r="B21" s="25" t="s">
        <v>1025</v>
      </c>
      <c r="C21" s="22" t="s">
        <v>1026</v>
      </c>
    </row>
    <row r="22" spans="2:3">
      <c r="B22" s="25" t="s">
        <v>1027</v>
      </c>
      <c r="C22" s="22" t="s">
        <v>1028</v>
      </c>
    </row>
    <row r="23" spans="2:3">
      <c r="B23" s="25" t="s">
        <v>1029</v>
      </c>
      <c r="C23" s="22" t="s">
        <v>1030</v>
      </c>
    </row>
    <row r="24" spans="2:3">
      <c r="B24" s="25" t="s">
        <v>1031</v>
      </c>
      <c r="C24" s="23" t="s">
        <v>1032</v>
      </c>
    </row>
    <row r="25" spans="2:3">
      <c r="B25" s="25" t="s">
        <v>1033</v>
      </c>
      <c r="C25" s="22" t="s">
        <v>1034</v>
      </c>
    </row>
    <row r="26" spans="2:3">
      <c r="B26" s="25" t="s">
        <v>1035</v>
      </c>
      <c r="C26" s="22" t="s">
        <v>1036</v>
      </c>
    </row>
    <row r="27" spans="2:3">
      <c r="B27" s="25" t="s">
        <v>1037</v>
      </c>
      <c r="C27" s="22" t="s">
        <v>1038</v>
      </c>
    </row>
    <row r="28" spans="2:3">
      <c r="B28" s="25" t="s">
        <v>1039</v>
      </c>
      <c r="C28" s="22" t="s">
        <v>1040</v>
      </c>
    </row>
  </sheetData>
  <customSheetViews>
    <customSheetView guid="{690D0B62-3368-4865-814D-1A80CF51AE9B}">
      <selection activeCell="B29" sqref="B29"/>
      <pageMargins left="0" right="0" top="0" bottom="0" header="0" footer="0"/>
    </customSheetView>
    <customSheetView guid="{EA665C5A-41AB-48DA-80F3-4700AB7190EC}" hiddenColumns="1">
      <selection activeCell="D29" sqref="D29"/>
      <pageMargins left="0" right="0" top="0" bottom="0" header="0" footer="0"/>
    </customSheetView>
  </customSheetViews>
  <phoneticPr fontId="2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452C5B4081AC4A8766797AF0E4E664" ma:contentTypeVersion="17" ma:contentTypeDescription="新しいドキュメントを作成します。" ma:contentTypeScope="" ma:versionID="90c769dcdb2aa09517a735e4bc2cea2d">
  <xsd:schema xmlns:xsd="http://www.w3.org/2001/XMLSchema" xmlns:xs="http://www.w3.org/2001/XMLSchema" xmlns:p="http://schemas.microsoft.com/office/2006/metadata/properties" xmlns:ns2="6d5fdc37-30ff-49ef-8483-04a62dc34648" xmlns:ns3="b20c2e10-b1b2-4924-8e60-225b31a7b6dd" targetNamespace="http://schemas.microsoft.com/office/2006/metadata/properties" ma:root="true" ma:fieldsID="74e98f7344263fbb0ec711941831f557" ns2:_="" ns3:_="">
    <xsd:import namespace="6d5fdc37-30ff-49ef-8483-04a62dc34648"/>
    <xsd:import namespace="b20c2e10-b1b2-4924-8e60-225b31a7b6dd"/>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fdc37-30ff-49ef-8483-04a62dc34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0c2e10-b1b2-4924-8e60-225b31a7b6d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c5367ead-b5c4-4113-945b-4259a99c12ae}" ma:internalName="TaxCatchAll" ma:showField="CatchAllData" ma:web="b20c2e10-b1b2-4924-8e60-225b31a7b6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5fdc37-30ff-49ef-8483-04a62dc34648">
      <Terms xmlns="http://schemas.microsoft.com/office/infopath/2007/PartnerControls"/>
    </lcf76f155ced4ddcb4097134ff3c332f>
    <TaxCatchAll xmlns="b20c2e10-b1b2-4924-8e60-225b31a7b6dd" xsi:nil="true"/>
  </documentManagement>
</p:properties>
</file>

<file path=customXml/itemProps1.xml><?xml version="1.0" encoding="utf-8"?>
<ds:datastoreItem xmlns:ds="http://schemas.openxmlformats.org/officeDocument/2006/customXml" ds:itemID="{54747282-CE68-48DE-95D9-091C620A6C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fdc37-30ff-49ef-8483-04a62dc34648"/>
    <ds:schemaRef ds:uri="b20c2e10-b1b2-4924-8e60-225b31a7b6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269F7F-1A90-45D3-99FF-EBF1ED2431F0}">
  <ds:schemaRefs>
    <ds:schemaRef ds:uri="http://schemas.microsoft.com/sharepoint/v3/contenttype/forms"/>
  </ds:schemaRefs>
</ds:datastoreItem>
</file>

<file path=customXml/itemProps3.xml><?xml version="1.0" encoding="utf-8"?>
<ds:datastoreItem xmlns:ds="http://schemas.openxmlformats.org/officeDocument/2006/customXml" ds:itemID="{BDF7EC7F-1955-48F7-BBFB-EA8D08F50955}">
  <ds:schemaRefs>
    <ds:schemaRef ds:uri="http://schemas.microsoft.com/office/2006/metadata/properties"/>
    <ds:schemaRef ds:uri="http://schemas.microsoft.com/office/infopath/2007/PartnerControls"/>
    <ds:schemaRef ds:uri="6d5fdc37-30ff-49ef-8483-04a62dc34648"/>
    <ds:schemaRef ds:uri="b20c2e10-b1b2-4924-8e60-225b31a7b6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CV（For submission) </vt:lpstr>
      <vt:lpstr>Guidelines for completing CV</vt:lpstr>
      <vt:lpstr>CV（Example)</vt:lpstr>
      <vt:lpstr>Checklist for omissions</vt:lpstr>
      <vt:lpstr>Fields of Specializations</vt:lpstr>
      <vt:lpstr>Degree list</vt:lpstr>
      <vt:lpstr>Status of residence</vt:lpstr>
      <vt:lpstr>'Fields of Specializations'!cd専門分野</vt:lpstr>
      <vt:lpstr>'CV（For submission) '!Print_Area</vt:lpstr>
      <vt:lpstr>'Fields of Specializations'!Print_Titles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岡野　友美</dc:creator>
  <cp:keywords/>
  <dc:description/>
  <cp:lastModifiedBy>DH</cp:lastModifiedBy>
  <cp:revision/>
  <dcterms:created xsi:type="dcterms:W3CDTF">2020-04-10T01:34:14Z</dcterms:created>
  <dcterms:modified xsi:type="dcterms:W3CDTF">2024-07-26T08:19:40Z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MediaServiceImageTags">
    <vt:lpwstr/>
  </property>
</Properties>
</file>