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wasedamail.sharepoint.com/sites/msteams_9c1905/Shared Documents/General/11_政治経済学部/040_教職員人事/23_助手・助教/01_選考（試験）、嘱任手続/2025_助手/1_応募要領/"/>
    </mc:Choice>
  </mc:AlternateContent>
  <xr:revisionPtr revIDLastSave="4" documentId="13_ncr:1_{35DBD3C6-5A53-4950-BF10-7BE2D5476A12}" xr6:coauthVersionLast="47" xr6:coauthVersionMax="47" xr10:uidLastSave="{56B807D5-E069-4340-BE5E-2A8523656907}"/>
  <bookViews>
    <workbookView xWindow="930" yWindow="-110" windowWidth="18380" windowHeight="11020" tabRatio="947" xr2:uid="{00000000-000D-0000-FFFF-FFFF00000000}"/>
  </bookViews>
  <sheets>
    <sheet name="CV（For submission) " sheetId="14" r:id="rId1"/>
    <sheet name="Guidelines for completing CV" sheetId="17" r:id="rId2"/>
    <sheet name="CV（Example)" sheetId="13" r:id="rId3"/>
    <sheet name="Checklist for omissions" sheetId="16" r:id="rId4"/>
    <sheet name="Fields of Specializations" sheetId="4" r:id="rId5"/>
    <sheet name="Degree list" sheetId="12" r:id="rId6"/>
    <sheet name="Status of residence" sheetId="7" r:id="rId7"/>
  </sheets>
  <definedNames>
    <definedName name="_xlnm._FilterDatabase" localSheetId="3" hidden="1">'Checklist for omissions'!$E$5:$E$110</definedName>
    <definedName name="_xlnm._FilterDatabase" localSheetId="4" hidden="1">'Fields of Specializations'!$B$3:$C$3</definedName>
    <definedName name="cd専門分野" localSheetId="3">#REF!</definedName>
    <definedName name="cd専門分野" localSheetId="2">#REF!</definedName>
    <definedName name="cd専門分野" localSheetId="0">#REF!</definedName>
    <definedName name="cd専門分野" localSheetId="5">#REF!</definedName>
    <definedName name="cd専門分野" localSheetId="4">'Fields of Specializations'!$B$3:$D$281</definedName>
    <definedName name="cd専門分野">#REF!</definedName>
    <definedName name="_xlnm.Print_Area" localSheetId="0">'CV（For submission) '!$A$5:$AM$64</definedName>
    <definedName name="_xlnm.Print_Titles" localSheetId="4">'Fields of Specializations'!$2:$3</definedName>
    <definedName name="Z_60B658FF_8995_4732_960C_78FBAD34AA4D_.wvu.FilterData" localSheetId="3" hidden="1">'Checklist for omissions'!$E$5:$E$110</definedName>
    <definedName name="Z_690D0B62_3368_4865_814D_1A80CF51AE9B_.wvu.FilterData" localSheetId="4" hidden="1">'Fields of Specializations'!$B$3:$C$3</definedName>
    <definedName name="Z_690D0B62_3368_4865_814D_1A80CF51AE9B_.wvu.PrintTitles" localSheetId="4" hidden="1">'Fields of Specializations'!$2:$3</definedName>
    <definedName name="Z_690D0B62_3368_4865_814D_1A80CF51AE9B_.wvu.Rows" localSheetId="5" hidden="1">'Degree list'!#REF!</definedName>
    <definedName name="Z_690D0B62_3368_4865_814D_1A80CF51AE9B_.wvu.Rows" localSheetId="4" hidden="1">'Fields of Specializations'!#REF!</definedName>
    <definedName name="Z_E0624EB1_8E89_4C6D_B311_89CC0F48B793_.wvu.FilterData" localSheetId="3" hidden="1">'Checklist for omissions'!$E$5:$E$110</definedName>
    <definedName name="Z_EA665C5A_41AB_48DA_80F3_4700AB7190EC_.wvu.Cols" localSheetId="6" hidden="1">'Status of residence'!$C:$C</definedName>
    <definedName name="Z_EA665C5A_41AB_48DA_80F3_4700AB7190EC_.wvu.PrintTitles" localSheetId="4" hidden="1">'Fields of Specializations'!$2:$3</definedName>
    <definedName name="Z_EA665C5A_41AB_48DA_80F3_4700AB7190EC_.wvu.Rows" localSheetId="4" hidden="1">'Fields of Specializations'!#REF!</definedName>
  </definedNames>
  <calcPr calcId="191028"/>
  <customWorkbookViews>
    <customWorkbookView name="事務所用" guid="{690D0B62-3368-4865-814D-1A80CF51AE9B}" maximized="1" xWindow="-13" yWindow="-13" windowWidth="2762" windowHeight="1790" tabRatio="877" activeSheetId="6" showComments="commIndAndComment"/>
    <customWorkbookView name="申請用" guid="{EA665C5A-41AB-48DA-80F3-4700AB7190EC}" maximized="1" xWindow="-13" yWindow="-13" windowWidth="2762" windowHeight="1790" tabRatio="877"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D64" i="16"/>
  <c r="E109" i="16" l="1"/>
  <c r="E104" i="16"/>
  <c r="E99" i="16"/>
  <c r="E94" i="16"/>
  <c r="E89" i="16"/>
  <c r="E84" i="16"/>
  <c r="E79" i="16"/>
  <c r="E74" i="16"/>
  <c r="E69" i="16"/>
  <c r="E12" i="16"/>
  <c r="F7" i="16"/>
  <c r="E7" i="16" s="1"/>
  <c r="E6" i="16"/>
  <c r="R14" i="14"/>
  <c r="D62" i="16" l="1"/>
  <c r="D63" i="16" l="1"/>
  <c r="F62" i="16" s="1"/>
  <c r="F65" i="16" s="1"/>
  <c r="D105" i="16"/>
  <c r="D110" i="16"/>
  <c r="E110" i="16" s="1"/>
  <c r="D108" i="16"/>
  <c r="E108" i="16" s="1"/>
  <c r="D103" i="16"/>
  <c r="D107" i="16"/>
  <c r="E107" i="16" s="1"/>
  <c r="D102" i="16"/>
  <c r="D106" i="16"/>
  <c r="E106" i="16" s="1"/>
  <c r="D104"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R10" i="13"/>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7" authorId="0" shapeId="0" xr:uid="{19053473-EC27-4634-86F0-D6C80CF7C757}">
      <text>
        <r>
          <rPr>
            <b/>
            <sz val="9"/>
            <color indexed="81"/>
            <rFont val="MS P ゴシック"/>
            <family val="3"/>
            <charset val="128"/>
          </rPr>
          <t>Please tick the box if applicable.
If not, please attach a separate document giving the details.</t>
        </r>
      </text>
    </comment>
    <comment ref="V15" authorId="0" shapeId="0" xr:uid="{430798D1-315D-4250-BB19-78762712A61D}">
      <text>
        <r>
          <rPr>
            <b/>
            <sz val="9"/>
            <color indexed="81"/>
            <rFont val="MS P ゴシック"/>
            <family val="3"/>
            <charset val="128"/>
          </rPr>
          <t>Permission to engage in activity other than that permitted under the status of residence.</t>
        </r>
      </text>
    </comment>
    <comment ref="AB16"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19"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27"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9" authorId="0" shapeId="0" xr:uid="{A6480CAF-4B75-4EC6-A115-F968BE315B11}">
      <text>
        <r>
          <rPr>
            <b/>
            <sz val="9"/>
            <color indexed="81"/>
            <rFont val="MS P ゴシック"/>
            <family val="3"/>
            <charset val="128"/>
          </rPr>
          <t>If it's not listed, Please fill in the form directly.</t>
        </r>
      </text>
    </comment>
    <comment ref="F29"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1" authorId="0" shapeId="0" xr:uid="{11927660-355D-45C1-B3D2-D6D9C7D9B7F0}">
      <text>
        <r>
          <rPr>
            <b/>
            <sz val="9"/>
            <color indexed="81"/>
            <rFont val="MS P ゴシック"/>
            <family val="3"/>
            <charset val="128"/>
          </rPr>
          <t>If it's not listed, Please fill in the form directly.</t>
        </r>
      </text>
    </comment>
    <comment ref="F31"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3" authorId="0" shapeId="0" xr:uid="{80C126DB-267F-4AB6-A434-0D394301769C}">
      <text>
        <r>
          <rPr>
            <b/>
            <sz val="9"/>
            <color indexed="81"/>
            <rFont val="MS P ゴシック"/>
            <family val="3"/>
            <charset val="128"/>
          </rPr>
          <t>Master’s Program
(Master's curriculum/Master's program)</t>
        </r>
      </text>
    </comment>
    <comment ref="F33"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5" authorId="0" shapeId="0" xr:uid="{FB8ECA3A-2F02-485B-BE72-468E2C229D9B}">
      <text>
        <r>
          <rPr>
            <b/>
            <sz val="9"/>
            <color indexed="81"/>
            <rFont val="MS P ゴシック"/>
            <family val="3"/>
            <charset val="128"/>
          </rPr>
          <t>Doctoral Program
(Doctoral curriculum/Doctoral program)</t>
        </r>
      </text>
    </comment>
    <comment ref="F35"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EC208F64-6555-4ED9-94B3-06FD25DB4391}">
      <text>
        <r>
          <rPr>
            <b/>
            <sz val="9"/>
            <color indexed="81"/>
            <rFont val="MS P ゴシック"/>
            <family val="3"/>
            <charset val="128"/>
          </rPr>
          <t>Please tick the box if applicable.
If not, please attach a separate document giving the details.</t>
        </r>
      </text>
    </comment>
    <comment ref="V11" authorId="0" shapeId="0" xr:uid="{EFC88316-D578-4AE4-A6CD-913877A749A8}">
      <text>
        <r>
          <rPr>
            <b/>
            <sz val="9"/>
            <color indexed="81"/>
            <rFont val="MS P ゴシック"/>
            <family val="3"/>
            <charset val="128"/>
          </rPr>
          <t>Permission to engage in activity other than that permitted under the status of residence.</t>
        </r>
      </text>
    </comment>
    <comment ref="AB12" authorId="0" shapeId="0" xr:uid="{B91046A1-4A16-4564-A725-C3050A325C7F}">
      <text>
        <r>
          <rPr>
            <b/>
            <sz val="9"/>
            <color indexed="81"/>
            <rFont val="MS P ゴシック"/>
            <family val="3"/>
            <charset val="128"/>
          </rPr>
          <t>Please select applicable one from the list, or copy and paste from any indicated on the "Status of residence" sheet.</t>
        </r>
      </text>
    </comment>
    <comment ref="I15" authorId="0" shapeId="0" xr:uid="{2125341C-A1EE-47FC-94B3-2C9FB3A87427}">
      <text>
        <r>
          <rPr>
            <b/>
            <sz val="9"/>
            <color indexed="81"/>
            <rFont val="MS P ゴシック"/>
            <family val="3"/>
            <charset val="128"/>
          </rPr>
          <t>Please select applicable one from the list, or copy and paste from any indicated in the "Fields of Specializations" sheet.</t>
        </r>
      </text>
    </comment>
    <comment ref="F23" authorId="0" shapeId="0" xr:uid="{373DBB2A-7FF7-41C3-8326-E302AAC5575A}">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41B10C85-BF73-43A3-9365-B5C472B95CE2}">
      <text>
        <r>
          <rPr>
            <b/>
            <sz val="9"/>
            <color indexed="81"/>
            <rFont val="MS P ゴシック"/>
            <family val="3"/>
            <charset val="128"/>
          </rPr>
          <t>If it's not listed, Please fill in the form directly.</t>
        </r>
      </text>
    </comment>
    <comment ref="F25" authorId="0" shapeId="0" xr:uid="{4947999C-A87E-40C4-8F4D-59C190C2EE5B}">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81028F04-C8FE-4C0E-8ABB-28595160E152}">
      <text>
        <r>
          <rPr>
            <b/>
            <sz val="9"/>
            <color indexed="81"/>
            <rFont val="MS P ゴシック"/>
            <family val="3"/>
            <charset val="128"/>
          </rPr>
          <t>If it's not listed, Please fill in the form directly.</t>
        </r>
      </text>
    </comment>
    <comment ref="F27" authorId="0" shapeId="0" xr:uid="{74736BC9-54CD-4E0B-A540-8A0894FA71F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390B0352-9404-4AB1-966B-4EE2C40E5504}">
      <text>
        <r>
          <rPr>
            <b/>
            <sz val="9"/>
            <color indexed="81"/>
            <rFont val="MS P ゴシック"/>
            <family val="3"/>
            <charset val="128"/>
          </rPr>
          <t>Master’s Program
(Master's curriculum/Master's program)</t>
        </r>
      </text>
    </comment>
    <comment ref="F29" authorId="0" shapeId="0" xr:uid="{79F89DD4-D05C-4EA5-8363-FCEB4E374EC5}">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9262E77-9DA6-4035-963B-0D8E9ACE7924}">
      <text>
        <r>
          <rPr>
            <b/>
            <sz val="9"/>
            <color indexed="81"/>
            <rFont val="MS P ゴシック"/>
            <family val="3"/>
            <charset val="128"/>
          </rPr>
          <t>Doctoral Program
(Doctoral curriculum/Doctoral program)</t>
        </r>
      </text>
    </comment>
    <comment ref="M33" authorId="1" shapeId="0" xr:uid="{3627A245-15AD-464F-976D-87AF91DC1235}">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 ref="K40" authorId="0" shapeId="0" xr:uid="{9C287B83-574A-4C28-92D8-39EB81B5F62D}">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<sst xmlns="http://schemas.openxmlformats.org/spreadsheetml/2006/main" count="1785" uniqueCount="1039">
  <si>
    <t>I hereby declare that the information provided in this document is true and correct and that I, throughout my career, have never been subject to any disciplinary procedures or disciplinary action due to harassment.</t>
    <phoneticPr fontId="21"/>
  </si>
  <si>
    <t>dammy</t>
  </si>
  <si>
    <t>Waseda University Curriculum Vitae</t>
    <phoneticPr fontId="21"/>
  </si>
  <si>
    <t>* Please use Western calendar years for all dates</t>
    <phoneticPr fontId="21"/>
  </si>
  <si>
    <t>As of</t>
    <phoneticPr fontId="21"/>
  </si>
  <si>
    <t>(YYYY)</t>
    <phoneticPr fontId="21"/>
  </si>
  <si>
    <t>* According to university regulations, commuting expenses from long distances may only be partially covered.</t>
    <phoneticPr fontId="21"/>
  </si>
  <si>
    <t>Last name</t>
    <phoneticPr fontId="21"/>
  </si>
  <si>
    <t>First name</t>
    <phoneticPr fontId="21"/>
  </si>
  <si>
    <t>Nationality</t>
    <phoneticPr fontId="21"/>
  </si>
  <si>
    <t>Affix photo
4 cm × 3 cm</t>
    <phoneticPr fontId="21"/>
  </si>
  <si>
    <t>Name in kana</t>
    <phoneticPr fontId="21"/>
  </si>
  <si>
    <t>Phone</t>
    <phoneticPr fontId="21"/>
  </si>
  <si>
    <t>Name</t>
    <phoneticPr fontId="21"/>
  </si>
  <si>
    <t>Mobile Phone</t>
    <phoneticPr fontId="21"/>
  </si>
  <si>
    <t xml:space="preserve">Date of Birth </t>
    <phoneticPr fontId="21"/>
  </si>
  <si>
    <t>(MM)</t>
    <phoneticPr fontId="21"/>
  </si>
  <si>
    <t>(DD)</t>
    <phoneticPr fontId="21"/>
  </si>
  <si>
    <t>years old</t>
    <phoneticPr fontId="21"/>
  </si>
  <si>
    <t xml:space="preserve">Gender </t>
    <phoneticPr fontId="21"/>
  </si>
  <si>
    <t>Please select</t>
  </si>
  <si>
    <t>Present
Address</t>
    <phoneticPr fontId="21"/>
  </si>
  <si>
    <t>Zip code</t>
    <phoneticPr fontId="21"/>
  </si>
  <si>
    <t>Permission to engage</t>
    <phoneticPr fontId="21"/>
  </si>
  <si>
    <t>Status of residence</t>
    <phoneticPr fontId="21"/>
  </si>
  <si>
    <t>E-mail</t>
    <phoneticPr fontId="21"/>
  </si>
  <si>
    <t>Date of Expiration</t>
    <phoneticPr fontId="21"/>
  </si>
  <si>
    <t>Field of specialization</t>
    <phoneticPr fontId="21"/>
  </si>
  <si>
    <t>Research area</t>
    <phoneticPr fontId="21"/>
  </si>
  <si>
    <t>Languages</t>
    <phoneticPr fontId="21"/>
  </si>
  <si>
    <t>Native language</t>
    <phoneticPr fontId="21"/>
  </si>
  <si>
    <t>Language(s) in which you can give a lecture</t>
    <phoneticPr fontId="21"/>
  </si>
  <si>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1"/>
  </si>
  <si>
    <t>High School</t>
    <phoneticPr fontId="21"/>
  </si>
  <si>
    <r>
      <rPr>
        <b/>
        <sz val="8"/>
        <color theme="1"/>
        <rFont val="Meiryo UI"/>
        <family val="3"/>
        <charset val="128"/>
      </rPr>
      <t>(</t>
    </r>
    <r>
      <rPr>
        <b/>
        <sz val="8"/>
        <color theme="1"/>
        <rFont val="Times New Roman"/>
        <family val="3"/>
      </rPr>
      <t>YYYY)</t>
    </r>
    <phoneticPr fontId="21"/>
  </si>
  <si>
    <t>Entered</t>
  </si>
  <si>
    <t>Graduated</t>
  </si>
  <si>
    <t>University</t>
    <phoneticPr fontId="21"/>
  </si>
  <si>
    <t>Master’s Program</t>
    <phoneticPr fontId="21"/>
  </si>
  <si>
    <t>Doctoral Program</t>
    <phoneticPr fontId="21"/>
  </si>
  <si>
    <t>Doctoral Degree</t>
    <phoneticPr fontId="21"/>
  </si>
  <si>
    <r>
      <t>Degree name</t>
    </r>
    <r>
      <rPr>
        <b/>
        <sz val="9"/>
        <color theme="1"/>
        <rFont val="Times New Roman"/>
        <family val="1"/>
      </rPr>
      <t xml:space="preserve"> </t>
    </r>
    <phoneticPr fontId="21"/>
  </si>
  <si>
    <t>By completing a course / by thesis only</t>
    <phoneticPr fontId="21"/>
  </si>
  <si>
    <t>Uuniversity</t>
    <phoneticPr fontId="21"/>
  </si>
  <si>
    <t>Date of conferment</t>
    <phoneticPr fontId="21"/>
  </si>
  <si>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1"/>
  </si>
  <si>
    <t>* If you have work experience at Waseda University starting on or after April 1, 2013, make sure to write it down, even if it was a part-time post, as a TA, research assistant, etc.</t>
    <phoneticPr fontId="21"/>
  </si>
  <si>
    <t>* Please indicate completion or scheduled completion date when selecting "Completion (Scheduled completion)"</t>
    <phoneticPr fontId="21"/>
  </si>
  <si>
    <t>Starting (employment) date</t>
    <phoneticPr fontId="21"/>
  </si>
  <si>
    <t>To the present/Completion</t>
    <phoneticPr fontId="21"/>
  </si>
  <si>
    <t>Other current post</t>
    <phoneticPr fontId="21"/>
  </si>
  <si>
    <t>Type of employment</t>
    <phoneticPr fontId="21"/>
  </si>
  <si>
    <r>
      <rPr>
        <sz val="10"/>
        <color theme="1"/>
        <rFont val="Meiryo UI"/>
        <family val="2"/>
        <charset val="128"/>
      </rPr>
      <t>～</t>
    </r>
    <phoneticPr fontId="21"/>
  </si>
  <si>
    <t>Current organization you belong to and current post</t>
    <phoneticPr fontId="21"/>
  </si>
  <si>
    <t>American</t>
    <phoneticPr fontId="21"/>
  </si>
  <si>
    <t>ワセダ</t>
    <phoneticPr fontId="21"/>
  </si>
  <si>
    <t>タロウ</t>
    <phoneticPr fontId="21"/>
  </si>
  <si>
    <t>+81-(0)3-xxxx-xxxx</t>
    <phoneticPr fontId="21"/>
  </si>
  <si>
    <t>Waseda</t>
    <phoneticPr fontId="21"/>
  </si>
  <si>
    <t>Taro</t>
    <phoneticPr fontId="21"/>
  </si>
  <si>
    <t>090-xxxx-xxxx</t>
    <phoneticPr fontId="21"/>
  </si>
  <si>
    <t>Male</t>
  </si>
  <si>
    <t>1698050</t>
    <phoneticPr fontId="21"/>
  </si>
  <si>
    <t>Yes</t>
  </si>
  <si>
    <t>3-4-1 Okubo, Shinjuku-ku, Tokyo</t>
    <phoneticPr fontId="21"/>
  </si>
  <si>
    <t>Professor</t>
  </si>
  <si>
    <t>xxxxxxxxxxxxxxxxx@waseda.jp</t>
    <phoneticPr fontId="21"/>
  </si>
  <si>
    <t>Fundamental Informatics</t>
  </si>
  <si>
    <t>Fundamental Informatics</t>
    <phoneticPr fontId="21"/>
  </si>
  <si>
    <t>English</t>
    <phoneticPr fontId="21"/>
  </si>
  <si>
    <t>Chinese, English, Japanese</t>
    <phoneticPr fontId="21"/>
  </si>
  <si>
    <t>Japan, Waseda University Senior High School</t>
    <phoneticPr fontId="21"/>
  </si>
  <si>
    <t>Japan, Waseda University</t>
    <phoneticPr fontId="21"/>
  </si>
  <si>
    <r>
      <t>School of Fundamental Science and Engineering</t>
    </r>
    <r>
      <rPr>
        <sz val="10"/>
        <color theme="1"/>
        <rFont val="ＭＳ Ｐ明朝"/>
        <family val="1"/>
        <charset val="128"/>
      </rPr>
      <t xml:space="preserve">　　
</t>
    </r>
    <r>
      <rPr>
        <sz val="10"/>
        <color theme="1"/>
        <rFont val="Times New Roman"/>
        <family val="1"/>
      </rPr>
      <t xml:space="preserve">Department of Mathemactics  </t>
    </r>
    <r>
      <rPr>
        <sz val="10"/>
        <color theme="1"/>
        <rFont val="ＭＳ Ｐ明朝"/>
        <family val="1"/>
        <charset val="128"/>
      </rPr>
      <t xml:space="preserve">　
</t>
    </r>
    <r>
      <rPr>
        <sz val="10"/>
        <color theme="1"/>
        <rFont val="Times New Roman"/>
        <family val="1"/>
      </rPr>
      <t>Major in Pure mathematics comprising algebra</t>
    </r>
    <phoneticPr fontId="21"/>
  </si>
  <si>
    <t>Graduate School of Fundamental Science and Engineering
Department of  Pure and Applied Mathemactics
Major in Pure mathematics comprising algebra</t>
    <phoneticPr fontId="21"/>
  </si>
  <si>
    <t>Completed</t>
  </si>
  <si>
    <t>Conferring university</t>
    <phoneticPr fontId="21"/>
  </si>
  <si>
    <t>Waseda University</t>
    <phoneticPr fontId="21"/>
  </si>
  <si>
    <t>Other Current post</t>
    <phoneticPr fontId="21"/>
  </si>
  <si>
    <t>Completion date</t>
  </si>
  <si>
    <t>XXXXX University Department of YYYY research associate</t>
    <phoneticPr fontId="21"/>
  </si>
  <si>
    <t>Full time</t>
  </si>
  <si>
    <t>XXXXX University Department of YYYY part-time lecturer</t>
    <phoneticPr fontId="21"/>
  </si>
  <si>
    <t>Part time</t>
  </si>
  <si>
    <t>XXXXX University Department of YYYY Associate Professor</t>
    <phoneticPr fontId="21"/>
  </si>
  <si>
    <t>Current organization you belong to and Current post</t>
    <phoneticPr fontId="21"/>
  </si>
  <si>
    <t>XXXXX University Department of YYYY  Professor</t>
    <phoneticPr fontId="21"/>
  </si>
  <si>
    <t>Guideline for Completing Waseda University Curriculum Vitae</t>
    <phoneticPr fontId="21"/>
  </si>
  <si>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21"/>
  </si>
  <si>
    <t xml:space="preserve">    care.  Also, please check for any incomplete sections by viewing the "Check for omissions" sheet</t>
    <phoneticPr fontId="21"/>
  </si>
  <si>
    <t>1. Check box at the top of the CV</t>
    <phoneticPr fontId="21"/>
  </si>
  <si>
    <t xml:space="preserve">    Please make sure to tick the box. If the statement does not apply to you, please attach a separate</t>
    <phoneticPr fontId="21"/>
  </si>
  <si>
    <t>2. Notation of years</t>
    <phoneticPr fontId="21"/>
  </si>
  <si>
    <t>3. Name</t>
    <phoneticPr fontId="21"/>
  </si>
  <si>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21"/>
  </si>
  <si>
    <t xml:space="preserve">                             depend on how it is shown on your passport.</t>
    <phoneticPr fontId="21"/>
  </si>
  <si>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21"/>
  </si>
  <si>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21"/>
  </si>
  <si>
    <t>4. Gender</t>
    <phoneticPr fontId="21"/>
  </si>
  <si>
    <t xml:space="preserve">   Please fill in gender. However, this field is not mandatory. You will not face a disadvantage in the</t>
    <phoneticPr fontId="21"/>
  </si>
  <si>
    <t xml:space="preserve">   screening process even if it is left blank.</t>
    <phoneticPr fontId="21"/>
  </si>
  <si>
    <t xml:space="preserve">   If you are hired, the gender information from your family register will become necessary for</t>
    <phoneticPr fontId="21"/>
  </si>
  <si>
    <t xml:space="preserve">   employment.</t>
    <phoneticPr fontId="21"/>
  </si>
  <si>
    <t>5. Affix photo</t>
    <phoneticPr fontId="21"/>
  </si>
  <si>
    <t xml:space="preserve">   Affix a photo to your CV. If submitting CVs in both English and Japanese (translation of English 
   version), affix the photo to your Japanese CV.</t>
    <phoneticPr fontId="21"/>
  </si>
  <si>
    <t xml:space="preserve">6. Nationality </t>
    <phoneticPr fontId="21"/>
  </si>
  <si>
    <t>7. Status of residence</t>
    <phoneticPr fontId="21"/>
  </si>
  <si>
    <t xml:space="preserve">    one after your appointment is decided on, leave this field blank. </t>
    <phoneticPr fontId="21"/>
  </si>
  <si>
    <r>
      <t xml:space="preserve">   (1) Write down your entire educational background without any omissions, </t>
    </r>
    <r>
      <rPr>
        <u/>
        <sz val="11"/>
        <color theme="1"/>
        <rFont val="Times New Roman"/>
        <family val="1"/>
      </rPr>
      <t>starting with enrollment</t>
    </r>
    <phoneticPr fontId="21"/>
  </si>
  <si>
    <t xml:space="preserve">         in high school.</t>
    <phoneticPr fontId="21"/>
  </si>
  <si>
    <t xml:space="preserve">   (2) Write down the dates of entrance, graduation/completion, etc. accurately.</t>
    <phoneticPr fontId="21"/>
  </si>
  <si>
    <t xml:space="preserve">   (3) For doctoral degree, write down the date of conferment including month and day.</t>
    <phoneticPr fontId="21"/>
  </si>
  <si>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21"/>
  </si>
  <si>
    <t xml:space="preserve">   (3) If you have experience as a lecturer at a university or school, indicate the types of employment </t>
    <phoneticPr fontId="21"/>
  </si>
  <si>
    <t xml:space="preserve">        (full-time/part-time).</t>
    <phoneticPr fontId="21"/>
  </si>
  <si>
    <t xml:space="preserve">   (4) If you have experience working at a corporation, research institute, etc., indicate clearly your job</t>
    <phoneticPr fontId="21"/>
  </si>
  <si>
    <t xml:space="preserve">   (5) If you have already resigned, write down the accurate date of your resignation. </t>
    <phoneticPr fontId="21"/>
  </si>
  <si>
    <t xml:space="preserve">        outside of the University. However, taking into consideration the circumstances that it is easier for 
       </t>
    <phoneticPr fontId="21"/>
  </si>
  <si>
    <t xml:space="preserve">        a research associate to be appointed at another university after resigning their position if they have   </t>
    <phoneticPr fontId="21"/>
  </si>
  <si>
    <t xml:space="preserve">        experience as a part-time lecturer, a concurrent position outside of the university will be permitted </t>
    <phoneticPr fontId="21"/>
  </si>
  <si>
    <t xml:space="preserve">        only under the following requirements. </t>
    <phoneticPr fontId="21"/>
  </si>
  <si>
    <r>
      <t xml:space="preserve">   ・</t>
    </r>
    <r>
      <rPr>
        <sz val="11"/>
        <color theme="1"/>
        <rFont val="Times New Roman"/>
        <family val="1"/>
      </rPr>
      <t xml:space="preserve">The contents of your duty do not hinder your main work as a research associate of Waseda 
        </t>
    </r>
    <phoneticPr fontId="21"/>
  </si>
  <si>
    <r>
      <t xml:space="preserve">     </t>
    </r>
    <r>
      <rPr>
        <sz val="11"/>
        <color theme="1"/>
        <rFont val="Times New Roman"/>
        <family val="1"/>
      </rPr>
      <t>University, and do not discredit the quality of the University from a social perspective.</t>
    </r>
    <phoneticPr fontId="21"/>
  </si>
  <si>
    <r>
      <t xml:space="preserve">   ・</t>
    </r>
    <r>
      <rPr>
        <sz val="11"/>
        <color theme="1"/>
        <rFont val="Times New Roman"/>
        <family val="1"/>
      </rPr>
      <t>There is no risk of a special stake in your main work.</t>
    </r>
    <phoneticPr fontId="21"/>
  </si>
  <si>
    <r>
      <t xml:space="preserve">   ・</t>
    </r>
    <r>
      <rPr>
        <sz val="11"/>
        <color theme="1"/>
        <rFont val="Times New Roman"/>
        <family val="1"/>
      </rPr>
      <t>Your class instruction time is 4 hours per week or less.</t>
    </r>
    <phoneticPr fontId="21"/>
  </si>
  <si>
    <r>
      <t xml:space="preserve">   ・</t>
    </r>
    <r>
      <rPr>
        <sz val="11"/>
        <color theme="1"/>
        <rFont val="Times New Roman"/>
        <family val="1"/>
      </rPr>
      <t xml:space="preserve">The Faculty Committee, Management Committee of the Research Institute or Center, Theater   </t>
    </r>
    <phoneticPr fontId="21"/>
  </si>
  <si>
    <t>Accordingly,</t>
  </si>
  <si>
    <r>
      <t xml:space="preserve">   ・</t>
    </r>
    <r>
      <rPr>
        <sz val="11"/>
        <color theme="1"/>
        <rFont val="Times New Roman"/>
        <family val="1"/>
      </rPr>
      <t xml:space="preserve">If you are already engaged as a part-time lecturer at another university, etc. at the time of your </t>
    </r>
    <phoneticPr fontId="21"/>
  </si>
  <si>
    <r>
      <t xml:space="preserve">   ・</t>
    </r>
    <r>
      <rPr>
        <sz val="11"/>
        <color theme="1"/>
        <rFont val="Times New Roman"/>
        <family val="1"/>
      </rPr>
      <t xml:space="preserve">If resigning before starting as a research associate, clearly indicate your planned </t>
    </r>
    <phoneticPr fontId="21"/>
  </si>
  <si>
    <r>
      <t xml:space="preserve">                              Part-time lecturer at </t>
    </r>
    <r>
      <rPr>
        <sz val="11"/>
        <color theme="1"/>
        <rFont val="Segoe UI Symbol"/>
        <family val="1"/>
      </rPr>
      <t>○○</t>
    </r>
    <r>
      <rPr>
        <sz val="11"/>
        <color theme="1"/>
        <rFont val="Times New Roman"/>
        <family val="1"/>
      </rPr>
      <t xml:space="preserve"> University (2 hours of instruction per week) </t>
    </r>
    <phoneticPr fontId="21"/>
  </si>
  <si>
    <t>If your CV is incomplete, the relevant fields will be highlighted in red. Please make sure you fill in all the required fields.</t>
  </si>
  <si>
    <t>Classification</t>
    <phoneticPr fontId="21"/>
  </si>
  <si>
    <t>Item name</t>
    <phoneticPr fontId="21"/>
  </si>
  <si>
    <t>Input Result</t>
    <phoneticPr fontId="21"/>
  </si>
  <si>
    <t>Check Result</t>
    <phoneticPr fontId="21"/>
  </si>
  <si>
    <t>Result of calculation</t>
    <phoneticPr fontId="21"/>
  </si>
  <si>
    <t>Reasons for "Incomplete" judgement</t>
    <phoneticPr fontId="21"/>
  </si>
  <si>
    <t>Notes</t>
    <phoneticPr fontId="21"/>
  </si>
  <si>
    <t>言語</t>
    <rPh sb="0" eb="2">
      <t>ゲンゴ</t>
    </rPh>
    <phoneticPr fontId="21"/>
  </si>
  <si>
    <t>Japanese</t>
    <phoneticPr fontId="21"/>
  </si>
  <si>
    <t>選択してください</t>
    <rPh sb="0" eb="2">
      <t>センタク</t>
    </rPh>
    <phoneticPr fontId="21"/>
  </si>
  <si>
    <t>選択してください(外国籍のみ)</t>
  </si>
  <si>
    <t>選択してください(博士学位取得者)</t>
    <phoneticPr fontId="21"/>
  </si>
  <si>
    <t>選択してください</t>
  </si>
  <si>
    <t>Covenant</t>
    <phoneticPr fontId="21"/>
  </si>
  <si>
    <t xml:space="preserve">Harassment </t>
    <phoneticPr fontId="21"/>
  </si>
  <si>
    <t>No input</t>
    <phoneticPr fontId="21"/>
  </si>
  <si>
    <t>Overall</t>
    <phoneticPr fontId="21"/>
  </si>
  <si>
    <t>DATE</t>
    <phoneticPr fontId="21"/>
  </si>
  <si>
    <t>NG個数</t>
    <rPh sb="2" eb="4">
      <t>コスウ</t>
    </rPh>
    <phoneticPr fontId="21"/>
  </si>
  <si>
    <t>Male</t>
    <phoneticPr fontId="21"/>
  </si>
  <si>
    <t>Yes</t>
    <phoneticPr fontId="21"/>
  </si>
  <si>
    <t>現在に至る</t>
    <phoneticPr fontId="21"/>
  </si>
  <si>
    <t>大学</t>
  </si>
  <si>
    <t>学士大学名</t>
    <rPh sb="0" eb="5">
      <t>ガクシダイガクメイ</t>
    </rPh>
    <phoneticPr fontId="21"/>
  </si>
  <si>
    <t>Personal</t>
    <phoneticPr fontId="21"/>
  </si>
  <si>
    <t>Name in kana (Last name)</t>
    <phoneticPr fontId="21"/>
  </si>
  <si>
    <t>全体チェック</t>
    <rPh sb="0" eb="2">
      <t>ゼンタイ</t>
    </rPh>
    <phoneticPr fontId="21"/>
  </si>
  <si>
    <t>Female</t>
    <phoneticPr fontId="21"/>
  </si>
  <si>
    <t>No</t>
    <phoneticPr fontId="21"/>
  </si>
  <si>
    <t>終了(退職)(予定)</t>
    <phoneticPr fontId="21"/>
  </si>
  <si>
    <t>大学院（修士）</t>
  </si>
  <si>
    <t>修士大学名</t>
    <rPh sb="0" eb="2">
      <t>シュウシ</t>
    </rPh>
    <rPh sb="2" eb="5">
      <t>ダイガクメイ</t>
    </rPh>
    <phoneticPr fontId="21"/>
  </si>
  <si>
    <t>Name in kana (First name)</t>
    <phoneticPr fontId="21"/>
  </si>
  <si>
    <t>大学院（博士）</t>
  </si>
  <si>
    <t>博士大学名</t>
    <rPh sb="0" eb="2">
      <t>ハカセ</t>
    </rPh>
    <rPh sb="2" eb="5">
      <t>ダイガクメイ</t>
    </rPh>
    <phoneticPr fontId="21"/>
  </si>
  <si>
    <t>Name (Last name)</t>
    <phoneticPr fontId="21"/>
  </si>
  <si>
    <t>Name (First name)</t>
    <phoneticPr fontId="21"/>
  </si>
  <si>
    <t>Birthday</t>
    <phoneticPr fontId="21"/>
  </si>
  <si>
    <t>Gender</t>
    <phoneticPr fontId="21"/>
  </si>
  <si>
    <t>日本国籍の場合は１、外国籍の場合は２</t>
    <rPh sb="0" eb="2">
      <t>ニホン</t>
    </rPh>
    <rPh sb="2" eb="4">
      <t>コクセキ</t>
    </rPh>
    <rPh sb="5" eb="7">
      <t>バアイ</t>
    </rPh>
    <rPh sb="10" eb="13">
      <t>ガイコクセキ</t>
    </rPh>
    <rPh sb="14" eb="16">
      <t>バアイ</t>
    </rPh>
    <phoneticPr fontId="21"/>
  </si>
  <si>
    <t>Present Address（Zip code）</t>
    <phoneticPr fontId="21"/>
  </si>
  <si>
    <t>Present Address</t>
    <phoneticPr fontId="21"/>
  </si>
  <si>
    <t>E-mail address</t>
    <phoneticPr fontId="21"/>
  </si>
  <si>
    <t>No input or No email @ mark</t>
    <phoneticPr fontId="21"/>
  </si>
  <si>
    <t>Specialization</t>
    <phoneticPr fontId="21"/>
  </si>
  <si>
    <t>Research area</t>
  </si>
  <si>
    <t>Languages used （Native language）</t>
    <phoneticPr fontId="21"/>
  </si>
  <si>
    <t>Languages used （Language(s) in which you can give a lecture）</t>
    <phoneticPr fontId="21"/>
  </si>
  <si>
    <t>Permission to engage※</t>
    <phoneticPr fontId="21"/>
  </si>
  <si>
    <t>外国籍の場合のみ判定</t>
    <phoneticPr fontId="21"/>
  </si>
  <si>
    <t>Status of residence※</t>
    <phoneticPr fontId="21"/>
  </si>
  <si>
    <t>Date of Expiration※</t>
    <phoneticPr fontId="21"/>
  </si>
  <si>
    <t>Educational Background</t>
    <phoneticPr fontId="21"/>
  </si>
  <si>
    <t>High School（Entrance Date）</t>
    <phoneticPr fontId="21"/>
  </si>
  <si>
    <t>High School（Graduation date）</t>
    <phoneticPr fontId="21"/>
  </si>
  <si>
    <t>High School（Enter）</t>
    <phoneticPr fontId="21"/>
  </si>
  <si>
    <t>High School（Graduate））</t>
    <phoneticPr fontId="21"/>
  </si>
  <si>
    <t>University （Major）</t>
    <phoneticPr fontId="21"/>
  </si>
  <si>
    <t>University（Entrance Date）</t>
    <phoneticPr fontId="21"/>
  </si>
  <si>
    <t>University（Graduation date）</t>
    <phoneticPr fontId="21"/>
  </si>
  <si>
    <t>No input or Year and month of admission＞Year and month of graduation</t>
    <phoneticPr fontId="21"/>
  </si>
  <si>
    <t>University（Enter）</t>
    <phoneticPr fontId="21"/>
  </si>
  <si>
    <t>University（Graduate））</t>
    <phoneticPr fontId="21"/>
  </si>
  <si>
    <t/>
  </si>
  <si>
    <t>OK</t>
    <phoneticPr fontId="21"/>
  </si>
  <si>
    <t>No judgment check</t>
    <phoneticPr fontId="21"/>
  </si>
  <si>
    <t>その他1大学名記入時に以下チェック</t>
    <rPh sb="2" eb="3">
      <t>タ</t>
    </rPh>
    <rPh sb="4" eb="7">
      <t>ダイガクメイ</t>
    </rPh>
    <rPh sb="7" eb="9">
      <t>キニュウ</t>
    </rPh>
    <rPh sb="9" eb="10">
      <t>ジ</t>
    </rPh>
    <rPh sb="11" eb="13">
      <t>イカ</t>
    </rPh>
    <phoneticPr fontId="21"/>
  </si>
  <si>
    <t>No input</t>
  </si>
  <si>
    <t>その他2大学名記入時に以下チェック</t>
    <rPh sb="2" eb="3">
      <t>タ</t>
    </rPh>
    <rPh sb="4" eb="7">
      <t>ダイガクメイ</t>
    </rPh>
    <rPh sb="7" eb="9">
      <t>キニュウ</t>
    </rPh>
    <rPh sb="9" eb="10">
      <t>ジ</t>
    </rPh>
    <rPh sb="11" eb="13">
      <t>イカ</t>
    </rPh>
    <phoneticPr fontId="21"/>
  </si>
  <si>
    <t>入力無し or 入学年月＞卒業年月</t>
    <rPh sb="0" eb="2">
      <t>ニュウリョク</t>
    </rPh>
    <rPh sb="2" eb="3">
      <t>ナ</t>
    </rPh>
    <rPh sb="8" eb="10">
      <t>ニュウガク</t>
    </rPh>
    <rPh sb="10" eb="12">
      <t>ネンゲツ</t>
    </rPh>
    <rPh sb="13" eb="15">
      <t>ソツギョウ</t>
    </rPh>
    <rPh sb="15" eb="17">
      <t>ネンゲツ</t>
    </rPh>
    <phoneticPr fontId="21"/>
  </si>
  <si>
    <t>修士の大学名記入時に以下チェック</t>
    <rPh sb="0" eb="2">
      <t>シュウシ</t>
    </rPh>
    <rPh sb="3" eb="6">
      <t>ダイガクメイ</t>
    </rPh>
    <rPh sb="6" eb="8">
      <t>キニュウ</t>
    </rPh>
    <rPh sb="8" eb="9">
      <t>ジ</t>
    </rPh>
    <rPh sb="10" eb="12">
      <t>イカ</t>
    </rPh>
    <phoneticPr fontId="21"/>
  </si>
  <si>
    <t>Master’s Program （Major）</t>
    <phoneticPr fontId="21"/>
  </si>
  <si>
    <t>Master’s Program（Entrance Date）</t>
    <phoneticPr fontId="21"/>
  </si>
  <si>
    <t>Master’s Program（Graduation date）</t>
    <phoneticPr fontId="21"/>
  </si>
  <si>
    <t>Master’s Program（Enter）</t>
    <phoneticPr fontId="21"/>
  </si>
  <si>
    <t>Master’s Program（Graduate））</t>
    <phoneticPr fontId="21"/>
  </si>
  <si>
    <t>博士の大学名記入時に以下チェック</t>
    <rPh sb="0" eb="2">
      <t>ハカセ</t>
    </rPh>
    <rPh sb="3" eb="6">
      <t>ダイガクメイ</t>
    </rPh>
    <rPh sb="6" eb="8">
      <t>キニュウ</t>
    </rPh>
    <rPh sb="8" eb="9">
      <t>ジ</t>
    </rPh>
    <rPh sb="10" eb="12">
      <t>イカ</t>
    </rPh>
    <phoneticPr fontId="21"/>
  </si>
  <si>
    <t>Doctoral Program （Major）</t>
    <phoneticPr fontId="21"/>
  </si>
  <si>
    <t>Doctoral Program（Entrance Date）</t>
    <phoneticPr fontId="21"/>
  </si>
  <si>
    <t>Doctoral Program（Graduation date）</t>
    <phoneticPr fontId="21"/>
  </si>
  <si>
    <t>Doctoral Program（Enter）</t>
    <phoneticPr fontId="21"/>
  </si>
  <si>
    <t>Doctoral Degree　（University）</t>
    <phoneticPr fontId="21"/>
  </si>
  <si>
    <t>Doctoral Degree（by completing a course / by thesis only）</t>
    <phoneticPr fontId="21"/>
  </si>
  <si>
    <t>Doctoral Degree（Date of conferment）</t>
    <phoneticPr fontId="21"/>
  </si>
  <si>
    <t>Work Experience</t>
    <phoneticPr fontId="21"/>
  </si>
  <si>
    <t>Work Experience1</t>
    <phoneticPr fontId="21"/>
  </si>
  <si>
    <t>職歴1記入時に以下チェック</t>
    <rPh sb="0" eb="2">
      <t>ショクレキ</t>
    </rPh>
    <rPh sb="3" eb="5">
      <t>キニュウ</t>
    </rPh>
    <rPh sb="5" eb="6">
      <t>ジ</t>
    </rPh>
    <rPh sb="7" eb="9">
      <t>イカ</t>
    </rPh>
    <phoneticPr fontId="21"/>
  </si>
  <si>
    <t>Work Experience1From</t>
    <phoneticPr fontId="21"/>
  </si>
  <si>
    <t>Work Experience1To（Status）</t>
    <phoneticPr fontId="21"/>
  </si>
  <si>
    <t>No-Check</t>
  </si>
  <si>
    <t>Work Experience1To</t>
    <phoneticPr fontId="21"/>
  </si>
  <si>
    <t>No input or From &gt; to</t>
    <phoneticPr fontId="21"/>
  </si>
  <si>
    <t>Work Experience1（Employment status）</t>
    <phoneticPr fontId="21"/>
  </si>
  <si>
    <t>Work Experience2</t>
    <phoneticPr fontId="21"/>
  </si>
  <si>
    <t>職歴2記入時に以下チェック</t>
    <rPh sb="0" eb="2">
      <t>ショクレキ</t>
    </rPh>
    <rPh sb="3" eb="5">
      <t>キニュウ</t>
    </rPh>
    <rPh sb="5" eb="6">
      <t>ジ</t>
    </rPh>
    <rPh sb="7" eb="9">
      <t>イカ</t>
    </rPh>
    <phoneticPr fontId="21"/>
  </si>
  <si>
    <t>Work Experience2From</t>
    <phoneticPr fontId="21"/>
  </si>
  <si>
    <t>Work Experience2To（Status）</t>
    <phoneticPr fontId="21"/>
  </si>
  <si>
    <t>Work Experience2To</t>
    <phoneticPr fontId="21"/>
  </si>
  <si>
    <t>Work Experience2（Employment status）</t>
    <phoneticPr fontId="21"/>
  </si>
  <si>
    <t>Work Experience3</t>
    <phoneticPr fontId="21"/>
  </si>
  <si>
    <t>職歴3記入時に以下チェック</t>
    <rPh sb="0" eb="2">
      <t>ショクレキ</t>
    </rPh>
    <rPh sb="3" eb="5">
      <t>キニュウ</t>
    </rPh>
    <rPh sb="5" eb="6">
      <t>ジ</t>
    </rPh>
    <rPh sb="7" eb="9">
      <t>イカ</t>
    </rPh>
    <phoneticPr fontId="21"/>
  </si>
  <si>
    <t>Work Experience3From</t>
    <phoneticPr fontId="21"/>
  </si>
  <si>
    <t>Work Experience3To（Status）</t>
    <phoneticPr fontId="21"/>
  </si>
  <si>
    <t>Work Experience3To</t>
    <phoneticPr fontId="21"/>
  </si>
  <si>
    <t>Work Experience3（Employment status）</t>
    <phoneticPr fontId="21"/>
  </si>
  <si>
    <t>Work Experience4</t>
    <phoneticPr fontId="21"/>
  </si>
  <si>
    <t>職歴4記入時に以下チェック</t>
    <rPh sb="0" eb="2">
      <t>ショクレキ</t>
    </rPh>
    <rPh sb="3" eb="5">
      <t>キニュウ</t>
    </rPh>
    <rPh sb="5" eb="6">
      <t>ジ</t>
    </rPh>
    <rPh sb="7" eb="9">
      <t>イカ</t>
    </rPh>
    <phoneticPr fontId="21"/>
  </si>
  <si>
    <t>Work Experience4From</t>
    <phoneticPr fontId="21"/>
  </si>
  <si>
    <t>Work Experience4To（Status）</t>
    <phoneticPr fontId="21"/>
  </si>
  <si>
    <t>Work Experience4To</t>
    <phoneticPr fontId="21"/>
  </si>
  <si>
    <t>Work Experience4（Employment status）</t>
    <phoneticPr fontId="21"/>
  </si>
  <si>
    <t>Work Experience5</t>
    <phoneticPr fontId="21"/>
  </si>
  <si>
    <t>職歴5記入時に以下チェック</t>
    <rPh sb="0" eb="2">
      <t>ショクレキ</t>
    </rPh>
    <rPh sb="3" eb="5">
      <t>キニュウ</t>
    </rPh>
    <rPh sb="5" eb="6">
      <t>ジ</t>
    </rPh>
    <rPh sb="7" eb="9">
      <t>イカ</t>
    </rPh>
    <phoneticPr fontId="21"/>
  </si>
  <si>
    <t>Work Experience5From</t>
    <phoneticPr fontId="21"/>
  </si>
  <si>
    <t>Work Experience5To（Status）</t>
    <phoneticPr fontId="21"/>
  </si>
  <si>
    <t>Work Experience5To</t>
    <phoneticPr fontId="21"/>
  </si>
  <si>
    <t>Work Experience5（Employment status）</t>
    <phoneticPr fontId="21"/>
  </si>
  <si>
    <t>Work Experience6</t>
    <phoneticPr fontId="21"/>
  </si>
  <si>
    <t>職歴6記入時に以下チェック</t>
    <rPh sb="0" eb="2">
      <t>ショクレキ</t>
    </rPh>
    <rPh sb="3" eb="5">
      <t>キニュウ</t>
    </rPh>
    <rPh sb="5" eb="6">
      <t>ジ</t>
    </rPh>
    <rPh sb="7" eb="9">
      <t>イカ</t>
    </rPh>
    <phoneticPr fontId="21"/>
  </si>
  <si>
    <t>Work Experience6From</t>
    <phoneticPr fontId="21"/>
  </si>
  <si>
    <t>Work Experience6To（Status）</t>
    <phoneticPr fontId="21"/>
  </si>
  <si>
    <t>Work Experience6To</t>
    <phoneticPr fontId="21"/>
  </si>
  <si>
    <t>Work Experience6（Employment status）</t>
    <phoneticPr fontId="21"/>
  </si>
  <si>
    <t>Work Experience7</t>
    <phoneticPr fontId="21"/>
  </si>
  <si>
    <t>職歴7記入時に以下チェック</t>
    <rPh sb="0" eb="2">
      <t>ショクレキ</t>
    </rPh>
    <rPh sb="3" eb="5">
      <t>キニュウ</t>
    </rPh>
    <rPh sb="5" eb="6">
      <t>ジ</t>
    </rPh>
    <rPh sb="7" eb="9">
      <t>イカ</t>
    </rPh>
    <phoneticPr fontId="21"/>
  </si>
  <si>
    <t>Work Experience7From</t>
    <phoneticPr fontId="21"/>
  </si>
  <si>
    <t>Work Experience7To（Status）</t>
    <phoneticPr fontId="21"/>
  </si>
  <si>
    <t>Work Experience7To</t>
    <phoneticPr fontId="21"/>
  </si>
  <si>
    <t>Work Experience7（Employment status）</t>
    <phoneticPr fontId="21"/>
  </si>
  <si>
    <t>Work Experience8</t>
    <phoneticPr fontId="21"/>
  </si>
  <si>
    <t>職歴8記入時に以下チェック</t>
    <rPh sb="0" eb="2">
      <t>ショクレキ</t>
    </rPh>
    <rPh sb="3" eb="5">
      <t>キニュウ</t>
    </rPh>
    <rPh sb="5" eb="6">
      <t>ジ</t>
    </rPh>
    <rPh sb="7" eb="9">
      <t>イカ</t>
    </rPh>
    <phoneticPr fontId="21"/>
  </si>
  <si>
    <t>Work Experience8From</t>
    <phoneticPr fontId="21"/>
  </si>
  <si>
    <t>Work Experience8To（Status）</t>
    <phoneticPr fontId="21"/>
  </si>
  <si>
    <t>Work Experience8To</t>
    <phoneticPr fontId="21"/>
  </si>
  <si>
    <t>Work Experience8（Employment status）</t>
    <phoneticPr fontId="21"/>
  </si>
  <si>
    <t>Current organization you belong to and Current post From</t>
    <phoneticPr fontId="21"/>
  </si>
  <si>
    <t>Current organization you belong to and Current post To（status）</t>
    <phoneticPr fontId="21"/>
  </si>
  <si>
    <t>Current organization you belong to and Current post To</t>
    <phoneticPr fontId="21"/>
  </si>
  <si>
    <t>Current organization you belong to and Current post （Employment status）</t>
    <phoneticPr fontId="21"/>
  </si>
  <si>
    <t>Attachment: List of Fields of Specializations</t>
    <phoneticPr fontId="26"/>
  </si>
  <si>
    <r>
      <rPr>
        <b/>
        <sz val="14"/>
        <color rgb="FFFF0000"/>
        <rFont val="Meiryo UI"/>
        <family val="2"/>
        <charset val="128"/>
      </rPr>
      <t>↓</t>
    </r>
    <r>
      <rPr>
        <b/>
        <sz val="14"/>
        <color rgb="FFFF0000"/>
        <rFont val="Times New Roman"/>
        <family val="1"/>
      </rPr>
      <t>Please choose from the following:</t>
    </r>
    <phoneticPr fontId="26"/>
  </si>
  <si>
    <t>Category Name of Field of Specialization</t>
  </si>
  <si>
    <t>Name of Field of Specialization</t>
    <phoneticPr fontId="26"/>
  </si>
  <si>
    <t>Informatics</t>
  </si>
  <si>
    <t>情報学基礎</t>
  </si>
  <si>
    <t>Informatics</t>
    <phoneticPr fontId="26"/>
  </si>
  <si>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</si>
  <si>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</si>
  <si>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</si>
  <si>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</si>
  <si>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</si>
  <si>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</si>
  <si>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</si>
  <si>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</si>
  <si>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</si>
  <si>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</si>
  <si>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</si>
  <si>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</si>
  <si>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</si>
  <si>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</si>
  <si>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</si>
  <si>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</si>
  <si>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</si>
  <si>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</si>
  <si>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</si>
  <si>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</si>
  <si>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</si>
  <si>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</si>
  <si>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</si>
  <si>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</si>
  <si>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</si>
  <si>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</si>
  <si>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</si>
  <si>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</si>
  <si>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</si>
  <si>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</si>
  <si>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</si>
  <si>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</si>
  <si>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</si>
  <si>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</si>
  <si>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</si>
  <si>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</si>
  <si>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</si>
  <si>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</si>
  <si>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</si>
  <si>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</si>
  <si>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</si>
  <si>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</si>
  <si>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</si>
  <si>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</si>
  <si>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</si>
  <si>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</si>
  <si>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</si>
  <si>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</si>
  <si>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</si>
  <si>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</si>
  <si>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</si>
  <si>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</si>
  <si>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</si>
  <si>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</si>
  <si>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</si>
  <si>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</si>
  <si>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</si>
  <si>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</si>
  <si>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</si>
  <si>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</si>
  <si>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</si>
  <si>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</si>
  <si>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</si>
  <si>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</si>
  <si>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</si>
  <si>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</si>
  <si>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</si>
  <si>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</si>
  <si>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</si>
  <si>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</si>
  <si>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</si>
  <si>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</si>
  <si>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</si>
  <si>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</si>
  <si>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</si>
  <si>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</si>
  <si>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</si>
  <si>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</si>
  <si>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</si>
  <si>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</si>
  <si>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</si>
  <si>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</si>
  <si>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</si>
  <si>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</si>
  <si>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</si>
  <si>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</si>
  <si>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</si>
  <si>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</si>
  <si>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</si>
  <si>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</si>
  <si>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</si>
  <si>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</si>
  <si>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</si>
  <si>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</si>
  <si>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</si>
  <si>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</si>
  <si>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</si>
  <si>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</si>
  <si>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</si>
  <si>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</si>
  <si>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</si>
  <si>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</si>
  <si>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</si>
  <si>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</si>
  <si>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</si>
  <si>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</si>
  <si>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</si>
  <si>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</si>
  <si>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</si>
  <si>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</si>
  <si>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</si>
  <si>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</si>
  <si>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</si>
  <si>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</si>
  <si>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</si>
  <si>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</si>
  <si>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</si>
  <si>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</si>
  <si>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</si>
  <si>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</si>
  <si>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</si>
  <si>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</si>
  <si>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</si>
  <si>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</si>
  <si>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</si>
  <si>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</si>
  <si>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</si>
  <si>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</si>
  <si>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</si>
  <si>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</si>
  <si>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</si>
  <si>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</si>
  <si>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</si>
  <si>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</si>
  <si>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</si>
  <si>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</si>
  <si>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</si>
  <si>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</si>
  <si>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</si>
  <si>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</si>
  <si>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</si>
  <si>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</si>
  <si>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</si>
  <si>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</si>
  <si>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</si>
  <si>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</si>
  <si>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</si>
  <si>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</si>
  <si>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</si>
  <si>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</si>
  <si>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</si>
  <si>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</si>
  <si>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</si>
  <si>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</si>
  <si>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</si>
  <si>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</si>
  <si>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</si>
  <si>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</si>
  <si>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</si>
  <si>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</si>
  <si>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</si>
  <si>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</si>
  <si>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</si>
  <si>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</si>
  <si>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</si>
  <si>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</si>
  <si>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</si>
  <si>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</si>
  <si>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</si>
  <si>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</si>
  <si>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</si>
  <si>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</si>
  <si>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</si>
  <si>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</si>
  <si>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</si>
  <si>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</si>
  <si>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</si>
  <si>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</si>
  <si>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</si>
  <si>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</si>
  <si>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</si>
  <si>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</si>
  <si>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</si>
  <si>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</si>
  <si>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</si>
  <si>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</si>
  <si>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</si>
  <si>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</si>
  <si>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</si>
  <si>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</si>
  <si>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</si>
  <si>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</si>
  <si>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</si>
  <si>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</si>
  <si>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</si>
  <si>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</si>
  <si>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</si>
  <si>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</si>
  <si>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</si>
  <si>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</si>
  <si>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</si>
  <si>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</si>
  <si>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</si>
  <si>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</si>
  <si>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</si>
  <si>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</si>
  <si>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</si>
  <si>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</si>
  <si>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</si>
  <si>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</si>
  <si>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</si>
  <si>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</si>
  <si>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</si>
  <si>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</si>
  <si>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</si>
  <si>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</si>
  <si>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</si>
  <si>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</si>
  <si>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</si>
  <si>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</si>
  <si>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</si>
  <si>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</si>
  <si>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</si>
  <si>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</si>
  <si>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</si>
  <si>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</si>
  <si>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</si>
  <si>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</si>
  <si>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</si>
  <si>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</si>
  <si>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</si>
  <si>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</si>
  <si>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</si>
  <si>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</si>
  <si>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</si>
  <si>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</si>
  <si>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</si>
  <si>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</si>
  <si>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</si>
  <si>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</si>
  <si>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</si>
  <si>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</si>
  <si>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</si>
  <si>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</si>
  <si>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</si>
  <si>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</si>
  <si>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</si>
  <si>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</si>
  <si>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</si>
  <si>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</si>
  <si>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</si>
  <si>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</si>
  <si>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</si>
  <si>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</si>
  <si>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</si>
  <si>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</si>
  <si>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</si>
  <si>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</si>
  <si>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</si>
  <si>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</si>
  <si>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</si>
  <si>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</si>
  <si>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</si>
  <si>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</si>
  <si>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</si>
  <si>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</si>
  <si>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</si>
  <si>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</si>
  <si>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</si>
  <si>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</si>
  <si>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</si>
  <si>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</si>
  <si>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</si>
  <si>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</si>
  <si>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</si>
  <si>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</si>
  <si>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</si>
  <si>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</si>
  <si>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</si>
  <si>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</si>
  <si>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</si>
  <si>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</si>
  <si>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</si>
  <si>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</si>
  <si>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</si>
  <si>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</si>
  <si>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</si>
  <si>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</si>
  <si>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</si>
  <si>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</si>
  <si>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</si>
  <si>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</si>
  <si>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</si>
  <si>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</si>
  <si>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</si>
  <si>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</si>
  <si>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</si>
  <si>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</si>
  <si>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</si>
  <si>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</si>
  <si>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</si>
  <si>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</si>
  <si>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</si>
  <si>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</si>
  <si>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</si>
  <si>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</si>
  <si>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</si>
  <si>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</si>
  <si>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</si>
  <si>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</si>
  <si>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</si>
  <si>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</si>
  <si>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</si>
  <si>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</si>
  <si>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</si>
  <si>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</si>
  <si>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</si>
  <si>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</si>
  <si>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</si>
  <si>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</si>
  <si>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</si>
  <si>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</si>
  <si>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</si>
  <si>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</si>
  <si>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</si>
  <si>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</si>
  <si>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</si>
  <si>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</si>
  <si>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</si>
  <si>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</si>
  <si>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</si>
  <si>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</si>
  <si>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</si>
  <si>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</si>
  <si>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</si>
  <si>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</si>
  <si>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</si>
  <si>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</si>
  <si>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</si>
  <si>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</si>
  <si>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</si>
  <si>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</si>
  <si>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</si>
  <si>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</si>
  <si>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</si>
  <si>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</si>
  <si>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</si>
  <si>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</si>
  <si>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</si>
  <si>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</si>
  <si>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</si>
  <si>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</si>
  <si>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</si>
  <si>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</si>
  <si>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</si>
  <si>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</si>
  <si>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</si>
  <si>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</si>
  <si>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</si>
  <si>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</si>
  <si>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</si>
  <si>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</si>
  <si>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</si>
  <si>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</si>
  <si>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</si>
  <si>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</si>
  <si>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</si>
  <si>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</si>
  <si>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</si>
  <si>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</si>
  <si>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</si>
  <si>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</si>
  <si>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</si>
  <si>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</si>
  <si>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</si>
  <si>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</si>
  <si>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</si>
  <si>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</si>
  <si>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</si>
  <si>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</si>
  <si>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</si>
  <si>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</si>
  <si>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</si>
  <si>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</si>
  <si>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</si>
  <si>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</si>
  <si>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</si>
  <si>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</si>
  <si>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</si>
  <si>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</si>
  <si>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</si>
  <si>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</si>
  <si>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</si>
  <si>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</si>
  <si>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</si>
  <si>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</si>
  <si>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</si>
  <si>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</si>
  <si>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</si>
  <si>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</si>
  <si>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</si>
  <si>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</si>
  <si>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</si>
  <si>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</si>
  <si>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</si>
  <si>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</si>
  <si>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</si>
  <si>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</si>
  <si>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</si>
  <si>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</si>
  <si>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</si>
  <si>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</si>
  <si>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</si>
  <si>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</si>
  <si>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</si>
  <si>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</si>
  <si>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</si>
  <si>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</si>
  <si>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</si>
  <si>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</si>
  <si>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</si>
  <si>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</si>
  <si>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</si>
  <si>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</si>
  <si>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</si>
  <si>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</si>
  <si>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</si>
  <si>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</si>
  <si>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</si>
  <si>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</si>
  <si>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</si>
  <si>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</si>
  <si>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</si>
  <si>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</si>
  <si>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</si>
  <si>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</si>
  <si>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</si>
  <si>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</si>
  <si>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</si>
  <si>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</si>
  <si>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</si>
  <si>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</si>
  <si>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</si>
  <si>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</si>
  <si>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</si>
  <si>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</si>
  <si>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</si>
  <si>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</si>
  <si>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</si>
  <si>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</si>
  <si>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</si>
  <si>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</si>
  <si>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</si>
  <si>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</si>
  <si>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</si>
  <si>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</si>
  <si>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</si>
  <si>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</si>
  <si>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</si>
  <si>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</si>
  <si>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</si>
  <si>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</si>
  <si>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</si>
  <si>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</si>
  <si>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</si>
  <si>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</si>
  <si>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</si>
  <si>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</si>
  <si>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</si>
  <si>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</si>
  <si>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</si>
  <si>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</si>
  <si>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</si>
  <si>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</si>
  <si>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</si>
  <si>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</si>
  <si>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</si>
  <si>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</si>
  <si>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</si>
  <si>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</si>
  <si>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</si>
  <si>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</si>
  <si>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</si>
  <si>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</si>
  <si>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</si>
  <si>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</si>
  <si>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</si>
  <si>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</si>
  <si>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</si>
  <si>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</si>
  <si>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</si>
  <si>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</si>
  <si>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</si>
  <si>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</si>
  <si>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</si>
  <si>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</si>
  <si>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</si>
  <si>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</si>
  <si>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</si>
  <si>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</si>
  <si>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</si>
  <si>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</si>
  <si>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</si>
  <si>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</si>
  <si>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</si>
  <si>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</si>
  <si>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</si>
  <si>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</si>
  <si>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</si>
  <si>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</si>
  <si>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</si>
  <si>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</si>
  <si>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</si>
  <si>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</si>
  <si>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</si>
  <si>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</si>
  <si>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</si>
  <si>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</si>
  <si>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</si>
  <si>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</si>
  <si>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</si>
  <si>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</si>
  <si>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</si>
  <si>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</si>
  <si>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</si>
  <si>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</si>
  <si>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</si>
  <si>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</si>
  <si>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</si>
  <si>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</si>
  <si>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</si>
  <si>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</si>
  <si>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</si>
  <si>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</si>
  <si>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</si>
  <si>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</si>
  <si>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</si>
  <si>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</si>
  <si>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</si>
  <si>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</si>
  <si>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</si>
  <si>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</si>
  <si>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</si>
  <si>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</si>
  <si>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</si>
  <si>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</si>
  <si>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</si>
  <si>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</si>
  <si>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</si>
  <si>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</si>
  <si>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</si>
  <si>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</si>
  <si>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</si>
  <si>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</si>
  <si>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</si>
  <si>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</si>
  <si>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</si>
  <si>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</si>
  <si>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</si>
  <si>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</si>
  <si>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</si>
  <si>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</si>
  <si>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</si>
  <si>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</si>
  <si>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</si>
  <si>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</si>
  <si>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</si>
  <si>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</si>
  <si>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</si>
  <si>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</si>
  <si>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</si>
  <si>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</si>
  <si>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</si>
  <si>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</si>
  <si>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</si>
  <si>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</si>
  <si>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</si>
  <si>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</si>
  <si>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</si>
  <si>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</si>
  <si>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</si>
  <si>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</si>
  <si>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</si>
  <si>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</si>
  <si>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</si>
  <si>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</si>
  <si>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</si>
  <si>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</si>
  <si>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</si>
  <si>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</si>
  <si>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</si>
  <si>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</si>
  <si>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</si>
  <si>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</si>
  <si>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</si>
  <si>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</si>
  <si>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</si>
  <si>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</si>
  <si>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</si>
  <si>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</si>
  <si>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</si>
  <si>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</si>
  <si>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</si>
  <si>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6"/>
  </si>
  <si>
    <t>Studies on Design</t>
  </si>
  <si>
    <t>デザイン関係</t>
    <phoneticPr fontId="26"/>
  </si>
  <si>
    <t>Studies on Music</t>
  </si>
  <si>
    <t>音楽関係</t>
    <phoneticPr fontId="26"/>
  </si>
  <si>
    <t>Other Arts</t>
  </si>
  <si>
    <t>その他</t>
    <rPh sb="1" eb="2">
      <t>タ</t>
    </rPh>
    <phoneticPr fontId="26"/>
  </si>
  <si>
    <t>Attachment: List of Degree</t>
    <phoneticPr fontId="26"/>
  </si>
  <si>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</si>
  <si>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</si>
  <si>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</si>
  <si>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</si>
  <si>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</si>
  <si>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</si>
  <si>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</si>
  <si>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</si>
  <si>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</si>
  <si>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</si>
  <si>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</si>
  <si>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</si>
  <si>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</si>
  <si>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</si>
  <si>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</si>
  <si>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</si>
  <si>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</si>
  <si>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</si>
  <si>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</si>
  <si>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</si>
  <si>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</si>
  <si>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</si>
  <si>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</si>
  <si>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</si>
  <si>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</si>
  <si>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</si>
  <si>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</si>
  <si>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</si>
  <si>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</si>
  <si>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</si>
  <si>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</si>
  <si>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</si>
  <si>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</si>
  <si>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</si>
  <si>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Diplomat</t>
  </si>
  <si>
    <t>外交</t>
  </si>
  <si>
    <t>Official</t>
  </si>
  <si>
    <t>公用</t>
  </si>
  <si>
    <t>教授</t>
  </si>
  <si>
    <t>Artist</t>
  </si>
  <si>
    <t>芸術</t>
  </si>
  <si>
    <t>Religious Activities</t>
    <phoneticPr fontId="21"/>
  </si>
  <si>
    <t>宗教</t>
  </si>
  <si>
    <t>Journalist</t>
  </si>
  <si>
    <t>報道</t>
  </si>
  <si>
    <t>Business Manager</t>
  </si>
  <si>
    <t>経営・管理</t>
    <rPh sb="0" eb="2">
      <t>ケイエイ</t>
    </rPh>
    <rPh sb="3" eb="5">
      <t>カンリ</t>
    </rPh>
    <phoneticPr fontId="26"/>
  </si>
  <si>
    <t>Legal/Accounting Services</t>
    <phoneticPr fontId="21"/>
  </si>
  <si>
    <t>法律・会計業務</t>
  </si>
  <si>
    <t>Medical Services</t>
  </si>
  <si>
    <t>医療</t>
  </si>
  <si>
    <t>Researcher</t>
  </si>
  <si>
    <t>研究</t>
  </si>
  <si>
    <t>Instructor</t>
  </si>
  <si>
    <t>教育</t>
  </si>
  <si>
    <t>Engineer/ Specialist in Humanities/ International Services</t>
    <phoneticPr fontId="21"/>
  </si>
  <si>
    <t>技術・人文知識・ 国際業務</t>
    <rPh sb="0" eb="2">
      <t>ギジュツ</t>
    </rPh>
    <phoneticPr fontId="26"/>
  </si>
  <si>
    <t>Intra-company Transferee</t>
  </si>
  <si>
    <t>企業内転勤</t>
  </si>
  <si>
    <t>Entertainer</t>
  </si>
  <si>
    <t>興行</t>
  </si>
  <si>
    <t>Skilled Labor</t>
  </si>
  <si>
    <t>技能</t>
  </si>
  <si>
    <t>Technical Intern Training</t>
    <phoneticPr fontId="21"/>
  </si>
  <si>
    <t>技能実習</t>
  </si>
  <si>
    <t>Highly-Skilled Professional</t>
  </si>
  <si>
    <t>高度専門職</t>
    <rPh sb="0" eb="2">
      <t>コウド</t>
    </rPh>
    <rPh sb="2" eb="4">
      <t>センモン</t>
    </rPh>
    <rPh sb="4" eb="5">
      <t>ショク</t>
    </rPh>
    <phoneticPr fontId="26"/>
  </si>
  <si>
    <t>Cultural Activities</t>
  </si>
  <si>
    <t>文化活動</t>
  </si>
  <si>
    <t>Temporary Visitor</t>
  </si>
  <si>
    <t>短期滞在</t>
  </si>
  <si>
    <t>Student</t>
  </si>
  <si>
    <t>留学</t>
  </si>
  <si>
    <t>Trainee</t>
  </si>
  <si>
    <t>研修</t>
  </si>
  <si>
    <t>Dependent</t>
  </si>
  <si>
    <t>家族滞在</t>
  </si>
  <si>
    <t>Designated Activities</t>
  </si>
  <si>
    <t>特定活動</t>
    <phoneticPr fontId="26"/>
  </si>
  <si>
    <t>Permanent Resident</t>
  </si>
  <si>
    <t>永住者</t>
  </si>
  <si>
    <t>Spouse or Child of Japanese National</t>
  </si>
  <si>
    <t>日本人の配偶者等</t>
  </si>
  <si>
    <t>Spouse or Child of Permanent Resident</t>
  </si>
  <si>
    <t>永住者の配偶者等</t>
  </si>
  <si>
    <t>Long Term Resident</t>
  </si>
  <si>
    <t>定住者</t>
  </si>
  <si>
    <t>8. Field of specialization</t>
    <phoneticPr fontId="21"/>
  </si>
  <si>
    <t>9. Research area</t>
    <phoneticPr fontId="21"/>
  </si>
  <si>
    <t>10. Languages</t>
    <phoneticPr fontId="21"/>
  </si>
  <si>
    <t>11. Educational Background</t>
    <phoneticPr fontId="21"/>
  </si>
  <si>
    <t xml:space="preserve">12. Work Experience </t>
    <phoneticPr fontId="21"/>
  </si>
  <si>
    <t xml:space="preserve">    before submission.</t>
    <phoneticPr fontId="21"/>
  </si>
  <si>
    <t xml:space="preserve">       When writing your name in alphabet, fill in your name exactly as it appears on your  passport.        
</t>
    <phoneticPr fontId="21"/>
  </si>
  <si>
    <t xml:space="preserve">            Note: If writing your name in English, fill in your name in alphabet exactly as it 
                  </t>
    <phoneticPr fontId="21"/>
  </si>
  <si>
    <t xml:space="preserve">            Note: At Waseda University, it is not possible to register characters such as Á Â À Å Ã Ä. </t>
    <phoneticPr fontId="21"/>
  </si>
  <si>
    <t xml:space="preserve">                     appears on your passport. </t>
    <phoneticPr fontId="21"/>
  </si>
  <si>
    <t xml:space="preserve">                     Write down your family name in the “Last name” field, and your first name and middle </t>
    <phoneticPr fontId="21"/>
  </si>
  <si>
    <t xml:space="preserve">                      name in the “First name” field. If abbreviating your middle name, please use a period [.].</t>
    <phoneticPr fontId="21"/>
  </si>
  <si>
    <t xml:space="preserve">   employment management purposes. This information will be confirmed based on your residence</t>
    <phoneticPr fontId="21"/>
  </si>
  <si>
    <t xml:space="preserve">   certificate, copy of passport, copy of residence card, etc. that you will submit at the time of</t>
    <phoneticPr fontId="21"/>
  </si>
  <si>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21"/>
  </si>
  <si>
    <t xml:space="preserve">    document (free format) with details.</t>
    <phoneticPr fontId="21"/>
  </si>
  <si>
    <t xml:space="preserve">  (1) Signatures and seals are not necessary.</t>
    <phoneticPr fontId="21"/>
  </si>
  <si>
    <t xml:space="preserve">  (2) If you are a Japanese citizen, write down your name exactly as it appears on your family register.</t>
    <phoneticPr fontId="21"/>
  </si>
  <si>
    <t xml:space="preserve">  (3) How to fill in the "name" field if you have a nationality other than Japan</t>
    <phoneticPr fontId="21"/>
  </si>
  <si>
    <t xml:space="preserve">   Please fill in your nationality.</t>
    <phoneticPr fontId="21"/>
  </si>
  <si>
    <t xml:space="preserve">   If you already have a valid status of residence working at the University, please select that status. </t>
    <phoneticPr fontId="21"/>
  </si>
  <si>
    <t xml:space="preserve">   If you have a status of residence that requires permission to engage in activity other than that </t>
    <phoneticPr fontId="21"/>
  </si>
  <si>
    <t xml:space="preserve">   permitted under the status of residence, indicate whether or not you have the permission to engage in </t>
    <phoneticPr fontId="21"/>
  </si>
  <si>
    <t xml:space="preserve">   engage in activity other than permitted under the status of residence.</t>
    <phoneticPr fontId="21"/>
  </si>
  <si>
    <t xml:space="preserve">   Note: If you do not hold a valid status of residence working at the University and will be applying for
</t>
    <phoneticPr fontId="21"/>
  </si>
  <si>
    <t xml:space="preserve">   Select a field from the "Fields of Specializations" sheet.</t>
    <phoneticPr fontId="21"/>
  </si>
  <si>
    <t xml:space="preserve">  Describe your research area specifically.</t>
    <phoneticPr fontId="21"/>
  </si>
  <si>
    <t xml:space="preserve">  If you are a business person, indicate your research area in a format such as “Practical business related </t>
    <phoneticPr fontId="21"/>
  </si>
  <si>
    <r>
      <t xml:space="preserve">  to </t>
    </r>
    <r>
      <rPr>
        <sz val="11"/>
        <color theme="1"/>
        <rFont val="Segoe UI Symbol"/>
        <family val="1"/>
      </rPr>
      <t>○○</t>
    </r>
    <r>
      <rPr>
        <sz val="11"/>
        <color theme="1"/>
        <rFont val="Times New Roman"/>
        <family val="1"/>
      </rPr>
      <t>.”</t>
    </r>
    <phoneticPr fontId="21"/>
  </si>
  <si>
    <t xml:space="preserve">   If you use multiple languages, please list them.</t>
    <phoneticPr fontId="21"/>
  </si>
  <si>
    <t xml:space="preserve">         In principle, it is not possible to start a new post as a faculty member at Waseda University while</t>
    <phoneticPr fontId="21"/>
  </si>
  <si>
    <t xml:space="preserve">         you are registered as a student at Waseda. If you are a Waseda student at the time of filling out the </t>
    <phoneticPr fontId="21"/>
  </si>
  <si>
    <t xml:space="preserve">         form, write down the date of your graduation/completion/withdrawal.</t>
    <phoneticPr fontId="21"/>
  </si>
  <si>
    <t xml:space="preserve">   (6) If you have obtained a Research Fellowship for Young Scientists of Japan Society for the </t>
    <phoneticPr fontId="21"/>
  </si>
  <si>
    <t xml:space="preserve">   (7) At Waseda University, it is prohibited for research associates to hold a concurrent position
       </t>
    <phoneticPr fontId="21"/>
  </si>
  <si>
    <r>
      <t xml:space="preserve">   ・</t>
    </r>
    <r>
      <rPr>
        <sz val="11"/>
        <color theme="1"/>
        <rFont val="Times New Roman"/>
        <family val="1"/>
      </rPr>
      <t xml:space="preserve">If you will continue your post as a part-time lecturer at another university even after starting as a 
       </t>
    </r>
    <phoneticPr fontId="21"/>
  </si>
  <si>
    <t xml:space="preserve"> </t>
    <phoneticPr fontId="21"/>
  </si>
  <si>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21"/>
  </si>
  <si>
    <t xml:space="preserve">         employment as a research associate, write down the job name in the Work Experience field. </t>
    <phoneticPr fontId="21"/>
  </si>
  <si>
    <t xml:space="preserve">         resignation date.</t>
    <phoneticPr fontId="21"/>
  </si>
  <si>
    <t xml:space="preserve">         research associate, clearly indicate your class instruction time per week. Please notify the</t>
    <phoneticPr fontId="21"/>
  </si>
  <si>
    <t xml:space="preserve">         administrative office of the department you are affiliated with promptly after assuming your</t>
    <phoneticPr fontId="21"/>
  </si>
  <si>
    <t xml:space="preserve">         position as a research associate. </t>
    <phoneticPr fontId="21"/>
  </si>
  <si>
    <t xml:space="preserve">          Museum or Museum Consultation Committee deems the circumstances as being appropriate.</t>
    <phoneticPr fontId="21"/>
  </si>
  <si>
    <t xml:space="preserve">        title and job description, etc. </t>
    <phoneticPr fontId="21"/>
  </si>
  <si>
    <t xml:space="preserve">        Promotion of Science, write down all of your experiences. </t>
    <phoneticPr fontId="21"/>
  </si>
  <si>
    <t xml:space="preserve">        2013 that you may have, including part-time employment such as a TA, RA, etc. </t>
    <phoneticPr fontId="21"/>
  </si>
  <si>
    <t xml:space="preserve">         without any omissions. If you are resigning because you are accepting a new position </t>
    <phoneticPr fontId="21"/>
  </si>
  <si>
    <t xml:space="preserve">         For "Current Position", if you are working at several universities, schools, research </t>
    <phoneticPr fontId="21"/>
  </si>
  <si>
    <t xml:space="preserve">         institutes, etc,please indicate your main current position.</t>
    <phoneticPr fontId="21"/>
  </si>
  <si>
    <t xml:space="preserve">   (1) Write down “starting (employment) date” and “completion (resignation) date” accurately, 
</t>
    <phoneticPr fontId="21"/>
  </si>
  <si>
    <r>
      <t xml:space="preserve">         at Waseda University, </t>
    </r>
    <r>
      <rPr>
        <u/>
        <sz val="11"/>
        <color theme="1"/>
        <rFont val="Times New Roman"/>
        <family val="1"/>
      </rPr>
      <t xml:space="preserve">please be sure to indicate the planned date of resignation from </t>
    </r>
    <phoneticPr fontId="21"/>
  </si>
  <si>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21"/>
  </si>
  <si>
    <t xml:space="preserve">         if your current position is full-time and you are to be employed by Waseda University </t>
    <phoneticPr fontId="21"/>
  </si>
  <si>
    <t xml:space="preserve">         for a full-time position, it is necessary for you to have resigned from your current position </t>
    <phoneticPr fontId="21"/>
  </si>
  <si>
    <t xml:space="preserve">         at the date of appointment to Waseda  University. </t>
    <phoneticPr fontId="21"/>
  </si>
  <si>
    <t>Status of residence</t>
    <phoneticPr fontId="26"/>
  </si>
  <si>
    <t>ー</t>
    <phoneticPr fontId="21"/>
  </si>
  <si>
    <t>-</t>
    <phoneticPr fontId="21"/>
  </si>
  <si>
    <t>completing a course</t>
  </si>
  <si>
    <t>■</t>
    <phoneticPr fontId="21"/>
  </si>
  <si>
    <t>Please complete this form by referring to the shee "CV (Example)" and "Guidelines for completing CV".</t>
    <phoneticPr fontId="21"/>
  </si>
  <si>
    <t>Once you have completed this form, please check that it is complete using the sheet "Checklist for omissions".</t>
    <phoneticPr fontId="21"/>
  </si>
  <si>
    <t>Language(s) in which you can perform the tasks of this position</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</si>
</sst>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10.5"/>
      <color theme="1"/>
      <name val="Times New Roman"/>
      <family val="1"/>
    </font>
    <font>
      <sz val="11"/>
      <color theme="1"/>
      <name val="Times New Roman"/>
      <family val="1"/>
    </font>
    <font>
      <u/>
      <sz val="11"/>
      <color theme="1"/>
      <name val="Times New Roman"/>
      <family val="1"/>
    </font>
    <font>
      <sz val="11"/>
      <color theme="1"/>
      <name val="ＭＳ 明朝"/>
      <family val="1"/>
      <charset val="128"/>
    </font>
    <font>
      <i/>
      <sz val="11"/>
      <color theme="1"/>
      <name val="Times New Roman"/>
      <family val="1"/>
    </font>
    <font>
      <sz val="11"/>
      <color theme="1"/>
      <name val="ＭＳ Ｐ明朝"/>
      <family val="1"/>
      <charset val="128"/>
    </font>
    <font>
      <sz val="11"/>
      <color theme="1"/>
      <name val="Segoe UI Symbol"/>
      <family val="1"/>
    </font>
    <font>
      <sz val="10.5"/>
      <color theme="1"/>
      <name val="Segoe UI Symbol"/>
      <family val="1"/>
    </font>
    <font>
      <sz val="10.5"/>
      <color theme="1"/>
      <name val="Lantinghei TC Heavy"/>
      <family val="1"/>
    </font>
    <font>
      <b/>
      <sz val="12"/>
      <color theme="1"/>
      <name val="Meiryo UI"/>
      <family val="3"/>
      <charset val="128"/>
    </font>
    <font>
      <b/>
      <strike/>
      <sz val="11"/>
      <color theme="1"/>
      <name val="Times New Roman"/>
      <family val="1"/>
    </font>
    <font>
      <strike/>
      <sz val="11"/>
      <color theme="1"/>
      <name val="游ゴシック"/>
      <family val="2"/>
      <charset val="128"/>
      <scheme val="minor"/>
    </font>
    <font>
      <strike/>
      <sz val="11"/>
      <color theme="1"/>
      <name val="Times New Roman"/>
      <family val="1"/>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1" tint="0.34998626667073579"/>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xf numFmtId="0" fontId="3" fillId="0" borderId="0">
      <alignment vertical="center"/>
    </xf>
    <xf numFmtId="0" fontId="2" fillId="0" borderId="0">
      <alignment vertical="center"/>
    </xf>
  </cellStyleXfs>
  <cellXfs count="366">
    <xf numFmtId="0" fontId="0" fillId="0" borderId="0" xfId="0">
      <alignment vertical="center"/>
    </xf>
    <xf numFmtId="0" fontId="22" fillId="0" borderId="0" xfId="0" applyFont="1">
      <alignment vertical="center"/>
    </xf>
    <xf numFmtId="0" fontId="25"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0" borderId="13" xfId="0" applyFont="1" applyBorder="1" applyAlignment="1">
      <alignment horizontal="left" vertical="center"/>
    </xf>
    <xf numFmtId="0" fontId="22"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0" fontId="33" fillId="0" borderId="0" xfId="0" applyFont="1">
      <alignment vertical="center"/>
    </xf>
    <xf numFmtId="0" fontId="40" fillId="0" borderId="0" xfId="0" applyFont="1" applyAlignment="1"/>
    <xf numFmtId="0" fontId="31" fillId="0" borderId="0" xfId="0" applyFont="1" applyAlignment="1"/>
    <xf numFmtId="0" fontId="29" fillId="0" borderId="11" xfId="0" applyFont="1" applyBorder="1">
      <alignment vertical="center"/>
    </xf>
    <xf numFmtId="0" fontId="42" fillId="0" borderId="0" xfId="0" applyFont="1" applyAlignment="1"/>
    <xf numFmtId="0" fontId="27" fillId="0" borderId="13" xfId="0" applyFont="1" applyBorder="1" applyAlignment="1">
      <alignment vertical="center" wrapText="1"/>
    </xf>
    <xf numFmtId="0" fontId="27" fillId="0" borderId="13" xfId="0" applyFont="1" applyBorder="1">
      <alignment vertical="center"/>
    </xf>
    <xf numFmtId="0" fontId="47" fillId="38" borderId="13" xfId="0" applyFont="1" applyFill="1" applyBorder="1" applyAlignment="1">
      <alignment vertical="top"/>
    </xf>
    <xf numFmtId="0" fontId="47" fillId="38" borderId="13" xfId="0" applyFont="1" applyFill="1" applyBorder="1" applyAlignment="1">
      <alignment horizontal="left" vertical="top"/>
    </xf>
    <xf numFmtId="0" fontId="25" fillId="0" borderId="41" xfId="43" quotePrefix="1" applyBorder="1" applyAlignment="1">
      <alignment vertical="top"/>
    </xf>
    <xf numFmtId="0" fontId="25" fillId="0" borderId="33" xfId="43" quotePrefix="1" applyBorder="1" applyAlignment="1">
      <alignment vertical="top"/>
    </xf>
    <xf numFmtId="0" fontId="25" fillId="0" borderId="48" xfId="43" quotePrefix="1" applyBorder="1" applyAlignment="1">
      <alignment vertical="top"/>
    </xf>
    <xf numFmtId="0" fontId="25" fillId="0" borderId="61" xfId="43" quotePrefix="1" applyBorder="1" applyAlignment="1">
      <alignment vertical="top"/>
    </xf>
    <xf numFmtId="0" fontId="25" fillId="0" borderId="62" xfId="43" quotePrefix="1" applyBorder="1" applyAlignment="1">
      <alignment vertical="top"/>
    </xf>
    <xf numFmtId="0" fontId="25" fillId="0" borderId="49" xfId="43" quotePrefix="1" applyBorder="1" applyAlignment="1">
      <alignment vertical="top"/>
    </xf>
    <xf numFmtId="0" fontId="25" fillId="0" borderId="63" xfId="43" quotePrefix="1" applyBorder="1" applyAlignment="1">
      <alignment vertical="top"/>
    </xf>
    <xf numFmtId="0" fontId="25" fillId="0" borderId="56" xfId="43" quotePrefix="1" applyBorder="1" applyAlignment="1">
      <alignment vertical="top"/>
    </xf>
    <xf numFmtId="0" fontId="25" fillId="0" borderId="60" xfId="43" quotePrefix="1" applyBorder="1" applyAlignment="1">
      <alignment vertical="top"/>
    </xf>
    <xf numFmtId="0" fontId="25" fillId="0" borderId="64" xfId="43" quotePrefix="1" applyBorder="1" applyAlignment="1">
      <alignment vertical="top"/>
    </xf>
    <xf numFmtId="0" fontId="41" fillId="0" borderId="45" xfId="0" quotePrefix="1" applyFont="1" applyBorder="1" applyAlignment="1"/>
    <xf numFmtId="0" fontId="31" fillId="0" borderId="23" xfId="0" quotePrefix="1" applyFont="1" applyBorder="1" applyAlignment="1"/>
    <xf numFmtId="0" fontId="31" fillId="0" borderId="30" xfId="0" quotePrefix="1" applyFont="1" applyBorder="1" applyAlignment="1"/>
    <xf numFmtId="0" fontId="31" fillId="0" borderId="47" xfId="0" quotePrefix="1" applyFont="1" applyBorder="1" applyAlignment="1"/>
    <xf numFmtId="0" fontId="31" fillId="0" borderId="52" xfId="0" quotePrefix="1" applyFont="1" applyBorder="1" applyAlignment="1"/>
    <xf numFmtId="0" fontId="31" fillId="0" borderId="53" xfId="0" quotePrefix="1" applyFont="1" applyBorder="1" applyAlignment="1"/>
    <xf numFmtId="0" fontId="31" fillId="0" borderId="45" xfId="0" quotePrefix="1" applyFont="1" applyBorder="1" applyAlignment="1"/>
    <xf numFmtId="0" fontId="31" fillId="0" borderId="54" xfId="0" quotePrefix="1" applyFont="1" applyBorder="1" applyAlignment="1"/>
    <xf numFmtId="0" fontId="31" fillId="0" borderId="23" xfId="0" applyFont="1" applyBorder="1" applyAlignment="1"/>
    <xf numFmtId="0" fontId="31" fillId="0" borderId="30" xfId="0" applyFont="1" applyBorder="1" applyAlignment="1"/>
    <xf numFmtId="0" fontId="31" fillId="0" borderId="47" xfId="0" applyFont="1" applyBorder="1" applyAlignment="1"/>
    <xf numFmtId="0" fontId="41" fillId="39" borderId="49" xfId="0" quotePrefix="1" applyFont="1" applyFill="1" applyBorder="1" applyAlignment="1"/>
    <xf numFmtId="0" fontId="31" fillId="39" borderId="41" xfId="0" quotePrefix="1" applyFont="1" applyFill="1" applyBorder="1" applyAlignment="1"/>
    <xf numFmtId="0" fontId="31" fillId="39" borderId="33" xfId="0" quotePrefix="1" applyFont="1" applyFill="1" applyBorder="1" applyAlignment="1"/>
    <xf numFmtId="0" fontId="31" fillId="39" borderId="48" xfId="0" quotePrefix="1" applyFont="1" applyFill="1" applyBorder="1" applyAlignment="1"/>
    <xf numFmtId="0" fontId="31" fillId="39" borderId="61" xfId="0" quotePrefix="1" applyFont="1" applyFill="1" applyBorder="1" applyAlignment="1"/>
    <xf numFmtId="0" fontId="31" fillId="39" borderId="62" xfId="0" quotePrefix="1" applyFont="1" applyFill="1" applyBorder="1" applyAlignment="1"/>
    <xf numFmtId="0" fontId="31" fillId="39" borderId="49" xfId="0" quotePrefix="1" applyFont="1" applyFill="1" applyBorder="1" applyAlignment="1"/>
    <xf numFmtId="0" fontId="31" fillId="39" borderId="63" xfId="0" quotePrefix="1" applyFont="1" applyFill="1" applyBorder="1" applyAlignment="1"/>
    <xf numFmtId="0" fontId="31" fillId="39" borderId="56" xfId="0" quotePrefix="1" applyFont="1" applyFill="1" applyBorder="1" applyAlignment="1"/>
    <xf numFmtId="0" fontId="31" fillId="39" borderId="60" xfId="0" quotePrefix="1" applyFont="1" applyFill="1" applyBorder="1" applyAlignment="1"/>
    <xf numFmtId="0" fontId="31" fillId="39" borderId="41" xfId="0" applyFont="1" applyFill="1" applyBorder="1" applyAlignment="1"/>
    <xf numFmtId="0" fontId="31" fillId="39" borderId="33" xfId="0" applyFont="1" applyFill="1" applyBorder="1" applyAlignment="1"/>
    <xf numFmtId="0" fontId="31" fillId="39" borderId="48" xfId="0" applyFont="1" applyFill="1" applyBorder="1" applyAlignment="1"/>
    <xf numFmtId="0" fontId="40" fillId="0" borderId="0" xfId="43" applyFont="1" applyAlignment="1">
      <alignment vertical="top"/>
    </xf>
    <xf numFmtId="0" fontId="49" fillId="0" borderId="0" xfId="0" applyFont="1" applyAlignment="1"/>
    <xf numFmtId="0" fontId="30" fillId="0" borderId="0" xfId="0" applyFont="1" applyAlignment="1">
      <alignment horizontal="center" vertical="center"/>
    </xf>
    <xf numFmtId="0" fontId="29" fillId="0" borderId="0" xfId="0" applyFont="1" applyAlignment="1">
      <alignment horizontal="right" vertical="center"/>
    </xf>
    <xf numFmtId="0" fontId="36"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4" fillId="33" borderId="39" xfId="0" applyFont="1" applyFill="1" applyBorder="1">
      <alignment vertical="center"/>
    </xf>
    <xf numFmtId="0" fontId="30" fillId="33" borderId="28" xfId="0" applyFont="1" applyFill="1" applyBorder="1">
      <alignment vertical="center"/>
    </xf>
    <xf numFmtId="0" fontId="30" fillId="33" borderId="40" xfId="0" applyFont="1" applyFill="1" applyBorder="1">
      <alignment vertical="center"/>
    </xf>
    <xf numFmtId="0" fontId="0" fillId="0" borderId="13" xfId="0" applyBorder="1" applyAlignment="1">
      <alignment horizontal="left" vertical="center"/>
    </xf>
    <xf numFmtId="0" fontId="22" fillId="34" borderId="13" xfId="0" applyFont="1" applyFill="1" applyBorder="1" applyAlignment="1">
      <alignment horizontal="left" vertical="center"/>
    </xf>
    <xf numFmtId="0" fontId="22" fillId="33" borderId="13" xfId="0" applyFont="1" applyFill="1" applyBorder="1" applyAlignment="1">
      <alignment horizontal="left" vertical="center"/>
    </xf>
    <xf numFmtId="0" fontId="22" fillId="41" borderId="13" xfId="0" applyFont="1" applyFill="1" applyBorder="1" applyAlignment="1">
      <alignment horizontal="left" vertical="center"/>
    </xf>
    <xf numFmtId="0" fontId="34" fillId="0" borderId="11" xfId="0" applyFont="1" applyBorder="1" applyAlignment="1">
      <alignment horizontal="left" vertical="center"/>
    </xf>
    <xf numFmtId="0" fontId="29" fillId="0" borderId="11" xfId="0" applyFont="1" applyBorder="1" applyAlignment="1">
      <alignment horizontal="left" vertical="center"/>
    </xf>
    <xf numFmtId="0" fontId="22" fillId="0" borderId="13" xfId="0" applyFont="1" applyBorder="1" applyAlignment="1">
      <alignment vertical="center" wrapText="1"/>
    </xf>
    <xf numFmtId="0" fontId="2" fillId="0" borderId="0" xfId="45">
      <alignment vertical="center"/>
    </xf>
    <xf numFmtId="0" fontId="39" fillId="0" borderId="0" xfId="45" applyFont="1" applyAlignment="1"/>
    <xf numFmtId="0" fontId="0" fillId="33" borderId="13" xfId="0" applyFill="1" applyBorder="1" applyAlignment="1">
      <alignment vertical="center" wrapText="1"/>
    </xf>
    <xf numFmtId="0" fontId="2" fillId="0" borderId="0" xfId="45" applyAlignment="1">
      <alignment vertical="top"/>
    </xf>
    <xf numFmtId="0" fontId="2" fillId="0" borderId="0" xfId="45" applyAlignment="1">
      <alignment vertical="top"/>
    </xf>
    <xf numFmtId="0" fontId="53" fillId="0" borderId="0" xfId="45" applyFont="1" applyAlignment="1">
      <alignment wrapText="1"/>
    </xf>
    <xf numFmtId="0" fontId="2" fillId="0" borderId="0" xfId="45" applyAlignment="1">
      <alignment vertical="center"/>
    </xf>
    <xf numFmtId="0" fontId="32" fillId="0" borderId="0" xfId="45" applyFont="1" applyAlignment="1"/>
    <xf numFmtId="0" fontId="52" fillId="0" borderId="0" xfId="45" applyFont="1" applyAlignment="1"/>
    <xf numFmtId="0" fontId="53" fillId="0" borderId="0" xfId="45" applyFont="1" applyAlignment="1"/>
    <xf numFmtId="0" fontId="53" fillId="0" borderId="0" xfId="45" applyFont="1" applyAlignment="1">
      <alignment vertical="top" wrapText="1"/>
    </xf>
    <xf numFmtId="0" fontId="39" fillId="0" borderId="0" xfId="45" applyFont="1" applyAlignment="1">
      <alignment vertical="center"/>
    </xf>
    <xf numFmtId="0" fontId="53" fillId="0" borderId="0" xfId="45" applyFont="1" applyAlignment="1">
      <alignment vertical="top"/>
    </xf>
    <xf numFmtId="0" fontId="1" fillId="0" borderId="0" xfId="45" applyFont="1" applyAlignment="1">
      <alignment vertical="top"/>
    </xf>
    <xf numFmtId="0" fontId="1" fillId="0" borderId="0" xfId="45" applyFont="1">
      <alignment vertical="center"/>
    </xf>
    <xf numFmtId="49" fontId="29" fillId="40" borderId="13" xfId="0" applyNumberFormat="1" applyFont="1" applyFill="1" applyBorder="1">
      <alignment vertical="center"/>
    </xf>
    <xf numFmtId="0" fontId="2" fillId="0" borderId="0" xfId="45" applyAlignment="1">
      <alignment vertical="center"/>
    </xf>
    <xf numFmtId="0" fontId="34" fillId="33" borderId="32" xfId="0" applyFont="1" applyFill="1" applyBorder="1" applyAlignment="1">
      <alignment horizontal="left" vertical="center"/>
    </xf>
    <xf numFmtId="0" fontId="34" fillId="33" borderId="20" xfId="0" applyFont="1" applyFill="1" applyBorder="1" applyAlignment="1">
      <alignment horizontal="left" vertical="center"/>
    </xf>
    <xf numFmtId="0" fontId="34" fillId="33" borderId="21" xfId="0" applyFont="1" applyFill="1" applyBorder="1" applyAlignment="1">
      <alignment horizontal="left" vertical="center"/>
    </xf>
    <xf numFmtId="0" fontId="34" fillId="33" borderId="12" xfId="0" applyFont="1" applyFill="1" applyBorder="1" applyAlignment="1">
      <alignment horizontal="left" vertical="center"/>
    </xf>
    <xf numFmtId="0" fontId="34" fillId="33" borderId="10" xfId="0" applyFont="1" applyFill="1" applyBorder="1" applyAlignment="1">
      <alignment horizontal="left" vertical="center"/>
    </xf>
    <xf numFmtId="0" fontId="34" fillId="33" borderId="58" xfId="0" applyFont="1" applyFill="1" applyBorder="1" applyAlignment="1">
      <alignment horizontal="left" vertical="center"/>
    </xf>
    <xf numFmtId="0" fontId="34" fillId="33" borderId="13" xfId="0" applyFont="1" applyFill="1" applyBorder="1" applyAlignment="1">
      <alignment horizontal="left" vertical="center"/>
    </xf>
    <xf numFmtId="0" fontId="29" fillId="0" borderId="13" xfId="0" applyFont="1" applyBorder="1" applyAlignment="1">
      <alignment horizontal="left" vertical="center"/>
    </xf>
    <xf numFmtId="0" fontId="29" fillId="0" borderId="33" xfId="0" applyFont="1" applyBorder="1" applyAlignment="1">
      <alignment horizontal="left" vertical="center"/>
    </xf>
    <xf numFmtId="0" fontId="34" fillId="33" borderId="44" xfId="0" applyFont="1" applyFill="1" applyBorder="1" applyAlignment="1">
      <alignment horizontal="left" vertical="center" shrinkToFit="1"/>
    </xf>
    <xf numFmtId="0" fontId="37" fillId="0" borderId="59" xfId="0" applyFont="1" applyBorder="1" applyAlignment="1">
      <alignment horizontal="left" vertical="center"/>
    </xf>
    <xf numFmtId="0" fontId="29" fillId="0" borderId="10" xfId="0" applyFont="1" applyBorder="1" applyAlignment="1">
      <alignment horizontal="left" vertical="center"/>
    </xf>
    <xf numFmtId="0" fontId="29" fillId="0" borderId="60" xfId="0" applyFont="1" applyBorder="1" applyAlignment="1">
      <alignment horizontal="left" vertical="center"/>
    </xf>
    <xf numFmtId="0" fontId="36" fillId="35" borderId="37" xfId="0" applyFont="1" applyFill="1" applyBorder="1" applyAlignment="1">
      <alignment horizontal="left" vertical="center"/>
    </xf>
    <xf numFmtId="0" fontId="29" fillId="0" borderId="37" xfId="0" applyFont="1" applyBorder="1" applyAlignment="1">
      <alignment horizontal="right" vertical="center"/>
    </xf>
    <xf numFmtId="0" fontId="44" fillId="37" borderId="37" xfId="0" applyFont="1" applyFill="1" applyBorder="1" applyAlignment="1">
      <alignment horizontal="left" vertical="center" shrinkToFit="1"/>
    </xf>
    <xf numFmtId="0" fontId="36" fillId="37" borderId="37" xfId="0" applyFont="1" applyFill="1" applyBorder="1" applyAlignment="1">
      <alignment horizontal="left" vertical="center" shrinkToFit="1"/>
    </xf>
    <xf numFmtId="0" fontId="34" fillId="33" borderId="23" xfId="0" applyFont="1" applyFill="1" applyBorder="1" applyAlignment="1">
      <alignment horizontal="left" vertical="center"/>
    </xf>
    <xf numFmtId="0" fontId="34" fillId="33" borderId="24" xfId="0" applyFont="1" applyFill="1" applyBorder="1" applyAlignment="1">
      <alignment horizontal="left" vertical="center"/>
    </xf>
    <xf numFmtId="0" fontId="29" fillId="0" borderId="27" xfId="0" applyFont="1" applyBorder="1" applyAlignment="1">
      <alignment horizontal="left"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34" fillId="33" borderId="30" xfId="0" applyFont="1" applyFill="1" applyBorder="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1" xfId="0" applyFont="1" applyBorder="1" applyAlignment="1">
      <alignment horizontal="left" vertical="center"/>
    </xf>
    <xf numFmtId="0" fontId="30" fillId="33" borderId="16" xfId="0" applyFont="1" applyFill="1" applyBorder="1" applyAlignment="1">
      <alignment horizontal="left" vertical="center"/>
    </xf>
    <xf numFmtId="0" fontId="30" fillId="33" borderId="13" xfId="0" applyFont="1" applyFill="1" applyBorder="1" applyAlignment="1">
      <alignment horizontal="left" vertical="center"/>
    </xf>
    <xf numFmtId="0" fontId="30" fillId="33" borderId="33" xfId="0" applyFont="1" applyFill="1" applyBorder="1" applyAlignment="1">
      <alignment horizontal="left" vertical="center"/>
    </xf>
    <xf numFmtId="0" fontId="29" fillId="0" borderId="30" xfId="0" applyFont="1" applyBorder="1" applyAlignment="1">
      <alignment vertical="center"/>
    </xf>
    <xf numFmtId="0" fontId="29" fillId="0" borderId="13" xfId="0" applyFont="1" applyBorder="1" applyAlignment="1">
      <alignment vertical="center"/>
    </xf>
    <xf numFmtId="0" fontId="29" fillId="0" borderId="47" xfId="0" applyFont="1" applyBorder="1" applyAlignment="1">
      <alignment vertical="center"/>
    </xf>
    <xf numFmtId="0" fontId="29" fillId="0" borderId="37" xfId="0" applyFont="1" applyBorder="1" applyAlignment="1">
      <alignment vertical="center"/>
    </xf>
    <xf numFmtId="0" fontId="36" fillId="35" borderId="13" xfId="0" applyFont="1" applyFill="1" applyBorder="1" applyAlignment="1">
      <alignment horizontal="left" vertical="center"/>
    </xf>
    <xf numFmtId="0" fontId="36" fillId="37" borderId="13" xfId="0" applyFont="1" applyFill="1" applyBorder="1" applyAlignment="1">
      <alignment horizontal="left" vertical="center"/>
    </xf>
    <xf numFmtId="0" fontId="36" fillId="37" borderId="37" xfId="0" applyFont="1" applyFill="1" applyBorder="1" applyAlignment="1">
      <alignment horizontal="left" vertical="center"/>
    </xf>
    <xf numFmtId="0" fontId="29" fillId="0" borderId="13" xfId="0" applyFont="1" applyBorder="1" applyAlignment="1">
      <alignment horizontal="center" vertical="center"/>
    </xf>
    <xf numFmtId="0" fontId="29" fillId="0" borderId="37" xfId="0" applyFont="1" applyBorder="1" applyAlignment="1">
      <alignment horizontal="center" vertical="center"/>
    </xf>
    <xf numFmtId="0" fontId="29" fillId="0" borderId="13" xfId="0" applyFont="1" applyBorder="1" applyAlignment="1">
      <alignment horizontal="left" vertical="top" wrapText="1"/>
    </xf>
    <xf numFmtId="0" fontId="29" fillId="0" borderId="37" xfId="0" applyFont="1" applyBorder="1" applyAlignment="1">
      <alignment horizontal="left" vertical="top" wrapText="1"/>
    </xf>
    <xf numFmtId="0" fontId="29" fillId="0" borderId="13" xfId="0" applyFont="1" applyBorder="1" applyAlignment="1">
      <alignment horizontal="left" vertical="center" wrapText="1"/>
    </xf>
    <xf numFmtId="0" fontId="29" fillId="0" borderId="33" xfId="0" applyFont="1" applyBorder="1" applyAlignment="1">
      <alignment horizontal="left" vertical="center" wrapText="1"/>
    </xf>
    <xf numFmtId="0" fontId="29" fillId="0" borderId="37" xfId="0" applyFont="1" applyBorder="1" applyAlignment="1">
      <alignment horizontal="left" vertical="center" wrapText="1"/>
    </xf>
    <xf numFmtId="0" fontId="29" fillId="0" borderId="48" xfId="0" applyFont="1" applyBorder="1" applyAlignment="1">
      <alignment horizontal="left" vertical="center" wrapText="1"/>
    </xf>
    <xf numFmtId="0" fontId="29" fillId="0" borderId="13" xfId="0" applyFont="1" applyBorder="1" applyAlignment="1">
      <alignment horizontal="right" vertical="center"/>
    </xf>
    <xf numFmtId="0" fontId="44" fillId="37" borderId="13" xfId="0" applyFont="1" applyFill="1" applyBorder="1" applyAlignment="1">
      <alignment horizontal="left" vertical="center" shrinkToFit="1"/>
    </xf>
    <xf numFmtId="0" fontId="36" fillId="37" borderId="13" xfId="0" applyFont="1" applyFill="1" applyBorder="1" applyAlignment="1">
      <alignment horizontal="left" vertical="center" shrinkToFit="1"/>
    </xf>
    <xf numFmtId="0" fontId="34" fillId="33" borderId="39" xfId="0" applyFont="1" applyFill="1" applyBorder="1" applyAlignment="1">
      <alignment horizontal="center" vertical="center" shrinkToFit="1"/>
    </xf>
    <xf numFmtId="0" fontId="34" fillId="33" borderId="28" xfId="0" applyFont="1" applyFill="1" applyBorder="1" applyAlignment="1">
      <alignment horizontal="center" vertical="center" shrinkToFit="1"/>
    </xf>
    <xf numFmtId="0" fontId="34" fillId="33" borderId="40" xfId="0" applyFont="1" applyFill="1" applyBorder="1" applyAlignment="1">
      <alignment horizontal="center" vertical="center" shrinkToFit="1"/>
    </xf>
    <xf numFmtId="0" fontId="34" fillId="33" borderId="27" xfId="0" applyFont="1" applyFill="1" applyBorder="1" applyAlignment="1">
      <alignment horizontal="center" vertical="center" shrinkToFit="1"/>
    </xf>
    <xf numFmtId="0" fontId="34" fillId="33" borderId="29" xfId="0" applyFont="1" applyFill="1" applyBorder="1" applyAlignment="1">
      <alignment horizontal="center" vertical="center" shrinkToFit="1"/>
    </xf>
    <xf numFmtId="0" fontId="29" fillId="43" borderId="37" xfId="0" applyFont="1" applyFill="1" applyBorder="1" applyAlignment="1">
      <alignment horizontal="right" vertical="center"/>
    </xf>
    <xf numFmtId="0" fontId="36" fillId="43" borderId="34" xfId="0" applyFont="1" applyFill="1" applyBorder="1" applyAlignment="1">
      <alignment horizontal="left" vertical="center"/>
    </xf>
    <xf numFmtId="0" fontId="36" fillId="43" borderId="38" xfId="0" applyFont="1" applyFill="1" applyBorder="1" applyAlignment="1">
      <alignment horizontal="left" vertical="center"/>
    </xf>
    <xf numFmtId="0" fontId="30" fillId="43" borderId="43" xfId="0" applyFont="1" applyFill="1" applyBorder="1" applyAlignment="1">
      <alignment horizontal="center" vertical="center"/>
    </xf>
    <xf numFmtId="0" fontId="30" fillId="43" borderId="35" xfId="0" applyFont="1" applyFill="1" applyBorder="1" applyAlignment="1">
      <alignment horizontal="center" vertical="center"/>
    </xf>
    <xf numFmtId="0" fontId="30" fillId="43" borderId="38" xfId="0" applyFont="1" applyFill="1" applyBorder="1" applyAlignment="1">
      <alignment horizontal="center" vertical="center"/>
    </xf>
    <xf numFmtId="0" fontId="39" fillId="0" borderId="0" xfId="0" applyFont="1" applyAlignment="1">
      <alignment horizontal="left" vertical="center" wrapText="1"/>
    </xf>
    <xf numFmtId="0" fontId="29" fillId="0" borderId="0" xfId="0" applyFont="1" applyAlignment="1">
      <alignment horizontal="left" vertical="center" wrapText="1"/>
    </xf>
    <xf numFmtId="0" fontId="34" fillId="43" borderId="30" xfId="0" applyFont="1" applyFill="1" applyBorder="1" applyAlignment="1">
      <alignment vertical="center" wrapText="1"/>
    </xf>
    <xf numFmtId="0" fontId="30" fillId="43" borderId="13" xfId="0" applyFont="1" applyFill="1" applyBorder="1" applyAlignment="1">
      <alignment vertical="center" wrapText="1"/>
    </xf>
    <xf numFmtId="0" fontId="30" fillId="43" borderId="47" xfId="0" applyFont="1" applyFill="1" applyBorder="1" applyAlignment="1">
      <alignment vertical="center" wrapText="1"/>
    </xf>
    <xf numFmtId="0" fontId="30" fillId="43" borderId="37" xfId="0" applyFont="1" applyFill="1" applyBorder="1" applyAlignment="1">
      <alignment vertical="center" wrapText="1"/>
    </xf>
    <xf numFmtId="0" fontId="34" fillId="43" borderId="13" xfId="0" applyFont="1" applyFill="1" applyBorder="1" applyAlignment="1">
      <alignment horizontal="left" vertical="center"/>
    </xf>
    <xf numFmtId="0" fontId="29" fillId="43" borderId="13" xfId="0" applyFont="1" applyFill="1" applyBorder="1" applyAlignment="1">
      <alignment horizontal="left" vertical="center"/>
    </xf>
    <xf numFmtId="0" fontId="29" fillId="43" borderId="33" xfId="0" applyFont="1" applyFill="1" applyBorder="1" applyAlignment="1">
      <alignment horizontal="left" vertical="center"/>
    </xf>
    <xf numFmtId="0" fontId="34" fillId="43" borderId="37" xfId="0" applyFont="1" applyFill="1" applyBorder="1" applyAlignment="1">
      <alignment horizontal="left" vertical="center"/>
    </xf>
    <xf numFmtId="0" fontId="36" fillId="43" borderId="37" xfId="0" applyFont="1" applyFill="1" applyBorder="1" applyAlignment="1">
      <alignment horizontal="left" vertical="center"/>
    </xf>
    <xf numFmtId="0" fontId="30" fillId="43" borderId="14" xfId="0" applyFont="1" applyFill="1" applyBorder="1" applyAlignment="1">
      <alignment horizontal="center" vertical="center"/>
    </xf>
    <xf numFmtId="0" fontId="30" fillId="43" borderId="15" xfId="0" applyFont="1" applyFill="1" applyBorder="1" applyAlignment="1">
      <alignment horizontal="center" vertical="center"/>
    </xf>
    <xf numFmtId="0" fontId="30" fillId="43" borderId="16" xfId="0" applyFont="1" applyFill="1" applyBorder="1" applyAlignment="1">
      <alignment horizontal="center" vertical="center"/>
    </xf>
    <xf numFmtId="0" fontId="29" fillId="0" borderId="50" xfId="0" applyFont="1" applyBorder="1" applyAlignment="1">
      <alignment horizontal="left" vertical="center" wrapText="1"/>
    </xf>
    <xf numFmtId="0" fontId="29" fillId="0" borderId="51" xfId="0" applyFont="1" applyBorder="1" applyAlignment="1">
      <alignment horizontal="left" vertical="center" wrapText="1"/>
    </xf>
    <xf numFmtId="0" fontId="29" fillId="0" borderId="14"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34" fillId="33" borderId="30" xfId="0" applyFont="1" applyFill="1" applyBorder="1" applyAlignment="1">
      <alignment vertical="center" wrapText="1"/>
    </xf>
    <xf numFmtId="0" fontId="30" fillId="33" borderId="16" xfId="0" applyFont="1" applyFill="1" applyBorder="1" applyAlignment="1">
      <alignment vertical="center" wrapText="1"/>
    </xf>
    <xf numFmtId="0" fontId="30" fillId="33" borderId="13" xfId="0" applyFont="1" applyFill="1" applyBorder="1" applyAlignment="1">
      <alignment vertical="center"/>
    </xf>
    <xf numFmtId="0" fontId="30" fillId="33" borderId="30" xfId="0" applyFont="1" applyFill="1" applyBorder="1" applyAlignment="1">
      <alignment vertical="center"/>
    </xf>
    <xf numFmtId="0" fontId="30" fillId="33" borderId="16" xfId="0" applyFont="1" applyFill="1" applyBorder="1" applyAlignment="1">
      <alignment vertical="center"/>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22" xfId="0" applyFont="1" applyBorder="1" applyAlignment="1">
      <alignment horizontal="left" vertical="center" wrapText="1"/>
    </xf>
    <xf numFmtId="0" fontId="29" fillId="33" borderId="30" xfId="0" applyFont="1" applyFill="1" applyBorder="1" applyAlignment="1">
      <alignment vertical="center" wrapText="1"/>
    </xf>
    <xf numFmtId="0" fontId="29" fillId="33" borderId="16" xfId="0" applyFont="1" applyFill="1" applyBorder="1" applyAlignment="1">
      <alignment vertical="center" wrapText="1"/>
    </xf>
    <xf numFmtId="0" fontId="29" fillId="33" borderId="13" xfId="0" applyFont="1" applyFill="1" applyBorder="1" applyAlignment="1">
      <alignment vertical="center" wrapText="1"/>
    </xf>
    <xf numFmtId="0" fontId="34" fillId="33" borderId="16" xfId="0" applyFont="1" applyFill="1" applyBorder="1" applyAlignment="1">
      <alignment vertical="center" wrapText="1"/>
    </xf>
    <xf numFmtId="0" fontId="30" fillId="33" borderId="13" xfId="0" applyFont="1" applyFill="1" applyBorder="1" applyAlignment="1">
      <alignment vertical="center" wrapText="1"/>
    </xf>
    <xf numFmtId="0" fontId="30" fillId="33" borderId="30" xfId="0" applyFont="1" applyFill="1" applyBorder="1" applyAlignment="1">
      <alignment vertical="center" wrapText="1"/>
    </xf>
    <xf numFmtId="0" fontId="30" fillId="33" borderId="43" xfId="0" applyFont="1" applyFill="1" applyBorder="1" applyAlignment="1">
      <alignment horizontal="left"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24" fillId="0" borderId="10" xfId="42" applyFill="1" applyBorder="1" applyAlignment="1">
      <alignment vertical="center"/>
    </xf>
    <xf numFmtId="0" fontId="29" fillId="0" borderId="10" xfId="0" applyFont="1" applyBorder="1" applyAlignment="1">
      <alignment vertical="center"/>
    </xf>
    <xf numFmtId="0" fontId="34" fillId="33" borderId="34" xfId="0" applyFont="1" applyFill="1" applyBorder="1" applyAlignment="1">
      <alignment horizontal="left" vertical="center" shrinkToFit="1"/>
    </xf>
    <xf numFmtId="0" fontId="34" fillId="33" borderId="35" xfId="0" applyFont="1" applyFill="1" applyBorder="1" applyAlignment="1">
      <alignment horizontal="left" vertical="center" shrinkToFit="1"/>
    </xf>
    <xf numFmtId="0" fontId="34" fillId="33" borderId="36" xfId="0" applyFont="1" applyFill="1" applyBorder="1" applyAlignment="1">
      <alignment horizontal="left" vertical="center" shrinkToFit="1"/>
    </xf>
    <xf numFmtId="0" fontId="34" fillId="0" borderId="24"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3" xfId="0" applyFont="1" applyBorder="1" applyAlignment="1">
      <alignment horizontal="center" vertical="center" wrapText="1"/>
    </xf>
    <xf numFmtId="0" fontId="29" fillId="0" borderId="25" xfId="0" applyFont="1" applyBorder="1" applyAlignment="1">
      <alignment horizontal="left" vertical="center"/>
    </xf>
    <xf numFmtId="0" fontId="29" fillId="0" borderId="11" xfId="0" applyFont="1" applyBorder="1" applyAlignment="1">
      <alignment horizontal="left" vertical="center"/>
    </xf>
    <xf numFmtId="0" fontId="29" fillId="0" borderId="49" xfId="0" applyFont="1" applyBorder="1" applyAlignment="1">
      <alignment horizontal="left" vertical="center"/>
    </xf>
    <xf numFmtId="0" fontId="36" fillId="36" borderId="37"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8" xfId="0" applyFont="1" applyFill="1" applyBorder="1" applyAlignment="1">
      <alignment horizontal="left" vertical="center"/>
    </xf>
    <xf numFmtId="0" fontId="39" fillId="0" borderId="10" xfId="0" applyFont="1" applyBorder="1" applyAlignment="1">
      <alignment horizontal="left" vertical="center" wrapText="1"/>
    </xf>
    <xf numFmtId="0" fontId="34" fillId="33" borderId="23" xfId="0" applyFont="1" applyFill="1" applyBorder="1" applyAlignment="1">
      <alignment vertical="center" wrapText="1"/>
    </xf>
    <xf numFmtId="0" fontId="34" fillId="33" borderId="40" xfId="0" applyFont="1" applyFill="1" applyBorder="1" applyAlignment="1">
      <alignment vertical="center" wrapText="1"/>
    </xf>
    <xf numFmtId="0" fontId="30" fillId="33" borderId="24" xfId="0" applyFont="1" applyFill="1" applyBorder="1" applyAlignment="1">
      <alignment vertical="center" wrapText="1"/>
    </xf>
    <xf numFmtId="0" fontId="29" fillId="0" borderId="25" xfId="0" applyFont="1" applyBorder="1" applyAlignment="1">
      <alignment vertical="center" wrapText="1"/>
    </xf>
    <xf numFmtId="0" fontId="29" fillId="0" borderId="11" xfId="0" applyFont="1" applyBorder="1" applyAlignment="1">
      <alignment vertical="center" wrapText="1"/>
    </xf>
    <xf numFmtId="0" fontId="29" fillId="0" borderId="26" xfId="0" applyFont="1" applyBorder="1" applyAlignment="1">
      <alignment vertical="center" wrapText="1"/>
    </xf>
    <xf numFmtId="0" fontId="29" fillId="0" borderId="50" xfId="0" applyFont="1" applyBorder="1" applyAlignment="1">
      <alignment vertical="center" wrapText="1"/>
    </xf>
    <xf numFmtId="0" fontId="29" fillId="0" borderId="0" xfId="0" applyFont="1" applyAlignment="1">
      <alignment vertical="center" wrapText="1"/>
    </xf>
    <xf numFmtId="0" fontId="29" fillId="0" borderId="51" xfId="0" applyFont="1" applyBorder="1" applyAlignment="1">
      <alignment vertical="center" wrapText="1"/>
    </xf>
    <xf numFmtId="0" fontId="29" fillId="0" borderId="46" xfId="0" applyFont="1" applyBorder="1" applyAlignment="1">
      <alignment horizontal="right" vertical="center"/>
    </xf>
    <xf numFmtId="0" fontId="36" fillId="35" borderId="46" xfId="0" applyFont="1" applyFill="1" applyBorder="1" applyAlignment="1">
      <alignment horizontal="left" vertical="center"/>
    </xf>
    <xf numFmtId="0" fontId="44" fillId="37" borderId="46" xfId="0" applyFont="1" applyFill="1" applyBorder="1" applyAlignment="1">
      <alignment horizontal="left" vertical="center" shrinkToFit="1"/>
    </xf>
    <xf numFmtId="0" fontId="36" fillId="37" borderId="46" xfId="0" applyFont="1" applyFill="1" applyBorder="1" applyAlignment="1">
      <alignment horizontal="left" vertical="center" shrinkToFit="1"/>
    </xf>
    <xf numFmtId="0" fontId="36" fillId="37" borderId="14" xfId="0" applyFont="1" applyFill="1" applyBorder="1" applyAlignment="1">
      <alignment horizontal="left" vertical="center"/>
    </xf>
    <xf numFmtId="0" fontId="36" fillId="37" borderId="16" xfId="0" applyFont="1" applyFill="1" applyBorder="1" applyAlignment="1">
      <alignment horizontal="left" vertical="center"/>
    </xf>
    <xf numFmtId="0" fontId="29" fillId="34" borderId="14" xfId="0" applyFont="1" applyFill="1" applyBorder="1" applyAlignment="1">
      <alignment horizontal="right" vertical="center"/>
    </xf>
    <xf numFmtId="0" fontId="29" fillId="34" borderId="15" xfId="0" applyFont="1" applyFill="1" applyBorder="1" applyAlignment="1">
      <alignment horizontal="right" vertical="center"/>
    </xf>
    <xf numFmtId="0" fontId="37" fillId="34" borderId="15" xfId="0" applyFont="1" applyFill="1" applyBorder="1" applyAlignment="1">
      <alignment horizontal="center" vertical="center" shrinkToFit="1"/>
    </xf>
    <xf numFmtId="0" fontId="29" fillId="34" borderId="16" xfId="0" applyFont="1" applyFill="1" applyBorder="1" applyAlignment="1">
      <alignment horizontal="center" vertical="center" shrinkToFit="1"/>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4" fillId="33" borderId="32" xfId="0" applyFont="1" applyFill="1" applyBorder="1" applyAlignment="1">
      <alignment horizontal="left" vertical="center" wrapText="1"/>
    </xf>
    <xf numFmtId="0" fontId="34" fillId="33" borderId="20" xfId="0" applyFont="1" applyFill="1" applyBorder="1" applyAlignment="1">
      <alignment horizontal="left" vertical="center" wrapText="1"/>
    </xf>
    <xf numFmtId="0" fontId="34" fillId="33" borderId="21" xfId="0" applyFont="1" applyFill="1" applyBorder="1" applyAlignment="1">
      <alignment horizontal="left" vertical="center" wrapText="1"/>
    </xf>
    <xf numFmtId="0" fontId="34" fillId="33" borderId="55" xfId="0" applyFont="1" applyFill="1" applyBorder="1" applyAlignment="1">
      <alignment horizontal="left" vertical="center" wrapText="1"/>
    </xf>
    <xf numFmtId="0" fontId="34" fillId="33" borderId="0" xfId="0" applyFont="1" applyFill="1" applyAlignment="1">
      <alignment horizontal="left" vertical="center" wrapText="1"/>
    </xf>
    <xf numFmtId="0" fontId="34" fillId="33" borderId="51" xfId="0" applyFont="1" applyFill="1" applyBorder="1" applyAlignment="1">
      <alignment horizontal="left" vertical="center" wrapText="1"/>
    </xf>
    <xf numFmtId="49" fontId="29" fillId="0" borderId="13" xfId="0" applyNumberFormat="1" applyFont="1" applyBorder="1" applyAlignment="1">
      <alignment horizontal="left" vertical="center"/>
    </xf>
    <xf numFmtId="49" fontId="29" fillId="34" borderId="13" xfId="0" applyNumberFormat="1" applyFont="1" applyFill="1" applyBorder="1" applyAlignment="1">
      <alignment horizontal="center" vertical="center"/>
    </xf>
    <xf numFmtId="0" fontId="30" fillId="33" borderId="13" xfId="0" applyFont="1" applyFill="1" applyBorder="1" applyAlignment="1">
      <alignment horizontal="center" vertical="center" shrinkToFit="1"/>
    </xf>
    <xf numFmtId="0" fontId="34" fillId="33" borderId="42" xfId="0" applyFont="1" applyFill="1" applyBorder="1" applyAlignment="1">
      <alignment horizontal="left" vertical="center" shrinkToFit="1"/>
    </xf>
    <xf numFmtId="0" fontId="34" fillId="33" borderId="15" xfId="0" applyFont="1" applyFill="1" applyBorder="1" applyAlignment="1">
      <alignment horizontal="left" vertical="center" shrinkToFit="1"/>
    </xf>
    <xf numFmtId="0" fontId="30" fillId="33" borderId="15" xfId="0" applyFont="1" applyFill="1" applyBorder="1" applyAlignment="1">
      <alignment horizontal="left" vertical="center" shrinkToFit="1"/>
    </xf>
    <xf numFmtId="0" fontId="30" fillId="33" borderId="16" xfId="0" applyFont="1" applyFill="1" applyBorder="1" applyAlignment="1">
      <alignment horizontal="left" vertical="center" shrinkToFit="1"/>
    </xf>
    <xf numFmtId="0" fontId="36" fillId="36" borderId="13" xfId="0" applyFont="1" applyFill="1" applyBorder="1" applyAlignment="1">
      <alignment horizontal="left" vertical="center"/>
    </xf>
    <xf numFmtId="49" fontId="29" fillId="0" borderId="14" xfId="0" applyNumberFormat="1" applyFont="1" applyBorder="1" applyAlignment="1">
      <alignment horizontal="left" vertical="top" wrapText="1"/>
    </xf>
    <xf numFmtId="49" fontId="29" fillId="0" borderId="15" xfId="0" applyNumberFormat="1" applyFont="1" applyBorder="1" applyAlignment="1">
      <alignment horizontal="left" vertical="top"/>
    </xf>
    <xf numFmtId="49" fontId="29" fillId="0" borderId="16" xfId="0" applyNumberFormat="1" applyFont="1" applyBorder="1" applyAlignment="1">
      <alignment horizontal="left" vertical="top"/>
    </xf>
    <xf numFmtId="0" fontId="34" fillId="33" borderId="13" xfId="0" applyFont="1" applyFill="1" applyBorder="1" applyAlignment="1">
      <alignment horizontal="left" vertical="center" shrinkToFit="1"/>
    </xf>
    <xf numFmtId="0" fontId="29" fillId="0" borderId="17"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57" xfId="0" applyFont="1" applyBorder="1" applyAlignment="1">
      <alignment horizontal="left" vertical="center" wrapText="1" shrinkToFit="1"/>
    </xf>
    <xf numFmtId="49" fontId="29" fillId="0" borderId="14" xfId="0" applyNumberFormat="1" applyFont="1" applyBorder="1" applyAlignment="1">
      <alignment horizontal="left" vertical="center" shrinkToFit="1"/>
    </xf>
    <xf numFmtId="49" fontId="29" fillId="0" borderId="15" xfId="0" applyNumberFormat="1" applyFont="1" applyBorder="1" applyAlignment="1">
      <alignment horizontal="left" vertical="center" shrinkToFit="1"/>
    </xf>
    <xf numFmtId="49" fontId="29" fillId="0" borderId="16" xfId="0" applyNumberFormat="1" applyFont="1" applyBorder="1" applyAlignment="1">
      <alignment horizontal="left" vertical="center" shrinkToFit="1"/>
    </xf>
    <xf numFmtId="0" fontId="34" fillId="33" borderId="42" xfId="0" applyFont="1" applyFill="1" applyBorder="1" applyAlignment="1">
      <alignment horizontal="left" vertical="center"/>
    </xf>
    <xf numFmtId="0" fontId="34" fillId="33" borderId="15" xfId="0" applyFont="1" applyFill="1" applyBorder="1" applyAlignment="1">
      <alignment horizontal="left" vertical="center"/>
    </xf>
    <xf numFmtId="0" fontId="30" fillId="33" borderId="15" xfId="0" applyFont="1" applyFill="1" applyBorder="1" applyAlignment="1">
      <alignment horizontal="left" vertical="center"/>
    </xf>
    <xf numFmtId="0" fontId="34" fillId="33" borderId="13" xfId="0" applyFont="1" applyFill="1" applyBorder="1" applyAlignment="1">
      <alignment horizontal="left" vertical="center" wrapText="1"/>
    </xf>
    <xf numFmtId="0" fontId="30" fillId="33" borderId="13" xfId="0" applyFont="1" applyFill="1" applyBorder="1" applyAlignment="1">
      <alignment horizontal="left" vertical="center" wrapText="1"/>
    </xf>
    <xf numFmtId="0" fontId="29" fillId="0" borderId="39" xfId="0" applyFont="1" applyBorder="1" applyAlignment="1">
      <alignment horizontal="center" vertical="center"/>
    </xf>
    <xf numFmtId="0" fontId="29" fillId="0" borderId="28" xfId="0" applyFont="1" applyBorder="1" applyAlignment="1">
      <alignment horizontal="center" vertical="center"/>
    </xf>
    <xf numFmtId="0" fontId="29" fillId="0" borderId="40" xfId="0" applyFont="1" applyBorder="1" applyAlignment="1">
      <alignment horizontal="center" vertical="center"/>
    </xf>
    <xf numFmtId="0" fontId="30" fillId="33" borderId="24" xfId="0" applyFont="1" applyFill="1" applyBorder="1" applyAlignment="1">
      <alignment horizontal="left" vertical="center"/>
    </xf>
    <xf numFmtId="0" fontId="34" fillId="33" borderId="24" xfId="0" applyFont="1" applyFill="1" applyBorder="1" applyAlignment="1">
      <alignment horizontal="left" vertical="center" shrinkToFit="1"/>
    </xf>
    <xf numFmtId="0" fontId="30" fillId="33" borderId="24" xfId="0" applyFont="1" applyFill="1" applyBorder="1" applyAlignment="1">
      <alignment horizontal="left" vertical="center" shrinkToFit="1"/>
    </xf>
    <xf numFmtId="0" fontId="37" fillId="0" borderId="27" xfId="0" applyFont="1" applyBorder="1" applyAlignment="1">
      <alignment horizontal="left" vertical="center" shrinkToFit="1"/>
    </xf>
    <xf numFmtId="0" fontId="29" fillId="0" borderId="28" xfId="0" applyFont="1" applyBorder="1" applyAlignment="1">
      <alignment horizontal="left" vertical="center" shrinkToFit="1"/>
    </xf>
    <xf numFmtId="0" fontId="29" fillId="0" borderId="40" xfId="0" applyFont="1" applyBorder="1" applyAlignment="1">
      <alignment horizontal="left" vertical="center" shrinkToFit="1"/>
    </xf>
    <xf numFmtId="0" fontId="34" fillId="33" borderId="42" xfId="0" applyFont="1" applyFill="1" applyBorder="1" applyAlignment="1">
      <alignment horizontal="left" vertical="center" wrapText="1"/>
    </xf>
    <xf numFmtId="0" fontId="34" fillId="33" borderId="15"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7" fillId="0" borderId="13" xfId="0" applyFont="1" applyBorder="1" applyAlignment="1">
      <alignment horizontal="left" vertical="center"/>
    </xf>
    <xf numFmtId="0" fontId="50" fillId="33" borderId="13" xfId="0" applyFont="1" applyFill="1" applyBorder="1" applyAlignment="1">
      <alignment horizontal="center" vertical="center" wrapText="1"/>
    </xf>
    <xf numFmtId="0" fontId="50" fillId="33" borderId="14" xfId="0" applyFont="1" applyFill="1" applyBorder="1" applyAlignment="1">
      <alignment horizontal="center" vertical="center" wrapText="1"/>
    </xf>
    <xf numFmtId="0" fontId="51" fillId="0" borderId="65" xfId="0" applyFont="1" applyBorder="1" applyAlignment="1">
      <alignment horizontal="left" vertical="center" wrapText="1"/>
    </xf>
    <xf numFmtId="0" fontId="51" fillId="0" borderId="66" xfId="0" applyFont="1" applyBorder="1" applyAlignment="1">
      <alignment horizontal="left" vertical="center" wrapText="1"/>
    </xf>
    <xf numFmtId="0" fontId="51" fillId="0" borderId="61" xfId="0" applyFont="1" applyBorder="1" applyAlignment="1">
      <alignment horizontal="left" vertical="center" wrapText="1"/>
    </xf>
    <xf numFmtId="0" fontId="28" fillId="0" borderId="0" xfId="0" applyFont="1" applyAlignment="1">
      <alignment horizontal="center" vertical="center"/>
    </xf>
    <xf numFmtId="0" fontId="30" fillId="33" borderId="0" xfId="0" applyFont="1" applyFill="1" applyAlignment="1">
      <alignment horizontal="center" vertical="center"/>
    </xf>
    <xf numFmtId="0" fontId="30" fillId="33" borderId="51" xfId="0" applyFont="1" applyFill="1" applyBorder="1" applyAlignment="1">
      <alignment horizontal="center" vertical="center"/>
    </xf>
    <xf numFmtId="0" fontId="39" fillId="0" borderId="0" xfId="45" applyFont="1" applyAlignment="1">
      <alignment wrapText="1"/>
    </xf>
    <xf numFmtId="0" fontId="2" fillId="0" borderId="0" xfId="45" applyAlignment="1">
      <alignment vertical="center"/>
    </xf>
    <xf numFmtId="0" fontId="53" fillId="0" borderId="0" xfId="45" applyFont="1" applyAlignment="1">
      <alignment vertical="top" wrapText="1"/>
    </xf>
    <xf numFmtId="0" fontId="2" fillId="0" borderId="0" xfId="45" applyAlignment="1">
      <alignment vertical="top"/>
    </xf>
    <xf numFmtId="0" fontId="55" fillId="0" borderId="0" xfId="45" applyFont="1" applyAlignment="1">
      <alignment vertical="top" wrapText="1"/>
    </xf>
    <xf numFmtId="0" fontId="53" fillId="0" borderId="0" xfId="45" applyFont="1" applyAlignment="1">
      <alignment vertical="top"/>
    </xf>
    <xf numFmtId="0" fontId="1" fillId="0" borderId="0" xfId="45" applyFont="1" applyAlignment="1">
      <alignment vertical="top"/>
    </xf>
    <xf numFmtId="0" fontId="53" fillId="0" borderId="0" xfId="45" applyFont="1" applyAlignment="1">
      <alignment wrapText="1"/>
    </xf>
    <xf numFmtId="0" fontId="55" fillId="0" borderId="0" xfId="45" applyFont="1" applyAlignment="1">
      <alignment vertical="center" wrapText="1"/>
    </xf>
    <xf numFmtId="0" fontId="55" fillId="0" borderId="0" xfId="45" applyFont="1" applyAlignment="1">
      <alignment wrapText="1"/>
    </xf>
    <xf numFmtId="0" fontId="62" fillId="0" borderId="0" xfId="45" applyFont="1" applyAlignment="1">
      <alignment wrapText="1"/>
    </xf>
    <xf numFmtId="0" fontId="63" fillId="0" borderId="0" xfId="45" applyFont="1" applyAlignment="1">
      <alignment vertical="center"/>
    </xf>
    <xf numFmtId="0" fontId="64" fillId="0" borderId="0" xfId="45" applyFont="1" applyAlignment="1">
      <alignment vertical="center" wrapText="1"/>
    </xf>
    <xf numFmtId="0" fontId="53" fillId="0" borderId="0" xfId="45" applyFont="1" applyAlignment="1">
      <alignment vertical="center" wrapText="1"/>
    </xf>
    <xf numFmtId="0" fontId="39" fillId="0" borderId="0" xfId="45" applyFont="1" applyAlignment="1">
      <alignment horizontal="center"/>
    </xf>
    <xf numFmtId="0" fontId="32" fillId="0" borderId="0" xfId="45" applyFont="1" applyAlignment="1">
      <alignment horizontal="center" wrapText="1"/>
    </xf>
    <xf numFmtId="0" fontId="2" fillId="0" borderId="0" xfId="45" applyAlignment="1">
      <alignment horizontal="center" vertical="center"/>
    </xf>
    <xf numFmtId="0" fontId="60" fillId="0" borderId="0" xfId="45" applyFont="1" applyAlignment="1">
      <alignment vertical="center" wrapText="1"/>
    </xf>
    <xf numFmtId="0" fontId="52" fillId="0" borderId="0" xfId="45" applyFont="1" applyAlignment="1"/>
    <xf numFmtId="0" fontId="52" fillId="0" borderId="0" xfId="45" applyFont="1" applyAlignment="1">
      <alignment vertical="center"/>
    </xf>
    <xf numFmtId="0" fontId="53" fillId="0" borderId="0" xfId="45" applyFont="1" applyAlignment="1"/>
    <xf numFmtId="0" fontId="34" fillId="33" borderId="44" xfId="0" applyFont="1" applyFill="1" applyBorder="1" applyAlignment="1">
      <alignment horizontal="left" vertical="center"/>
    </xf>
    <xf numFmtId="0" fontId="29" fillId="0" borderId="59" xfId="0" applyFont="1" applyBorder="1" applyAlignment="1">
      <alignment horizontal="left" vertical="center"/>
    </xf>
    <xf numFmtId="0" fontId="30" fillId="34" borderId="43" xfId="0" applyFont="1" applyFill="1" applyBorder="1" applyAlignment="1">
      <alignment horizontal="center" vertical="center"/>
    </xf>
    <xf numFmtId="0" fontId="30" fillId="34" borderId="35" xfId="0" applyFont="1" applyFill="1" applyBorder="1" applyAlignment="1">
      <alignment horizontal="center" vertical="center"/>
    </xf>
    <xf numFmtId="0" fontId="30" fillId="34" borderId="38" xfId="0" applyFont="1" applyFill="1" applyBorder="1" applyAlignment="1">
      <alignment horizontal="center" vertical="center"/>
    </xf>
    <xf numFmtId="0" fontId="30" fillId="33" borderId="47" xfId="0" applyFont="1" applyFill="1" applyBorder="1" applyAlignment="1">
      <alignment vertical="center" wrapText="1"/>
    </xf>
    <xf numFmtId="0" fontId="30" fillId="33" borderId="37" xfId="0" applyFont="1" applyFill="1" applyBorder="1" applyAlignment="1">
      <alignment vertical="center" wrapText="1"/>
    </xf>
    <xf numFmtId="0" fontId="34" fillId="33" borderId="37" xfId="0" applyFont="1" applyFill="1" applyBorder="1" applyAlignment="1">
      <alignment horizontal="left" vertical="center"/>
    </xf>
    <xf numFmtId="0" fontId="29" fillId="42" borderId="13" xfId="0" applyFont="1" applyFill="1" applyBorder="1" applyAlignment="1">
      <alignment horizontal="left" vertical="center"/>
    </xf>
    <xf numFmtId="0" fontId="30" fillId="33" borderId="14"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16" xfId="0" applyFont="1" applyFill="1" applyBorder="1" applyAlignment="1">
      <alignment horizontal="center" vertical="center"/>
    </xf>
    <xf numFmtId="0" fontId="29" fillId="42" borderId="33" xfId="0" applyFont="1" applyFill="1" applyBorder="1" applyAlignment="1">
      <alignment horizontal="left" vertical="center"/>
    </xf>
    <xf numFmtId="0" fontId="24" fillId="0" borderId="34" xfId="42" applyFill="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29" fillId="0" borderId="34" xfId="0" applyFont="1" applyBorder="1" applyAlignment="1">
      <alignment horizontal="right" vertical="center"/>
    </xf>
    <xf numFmtId="0" fontId="29" fillId="0" borderId="36" xfId="0" applyFont="1" applyBorder="1" applyAlignment="1">
      <alignment horizontal="right" vertical="center"/>
    </xf>
    <xf numFmtId="0" fontId="36" fillId="35" borderId="34" xfId="0" applyFont="1" applyFill="1" applyBorder="1" applyAlignment="1">
      <alignment horizontal="left" vertical="center"/>
    </xf>
    <xf numFmtId="0" fontId="36" fillId="35" borderId="36" xfId="0" applyFont="1" applyFill="1" applyBorder="1" applyAlignment="1">
      <alignment horizontal="left" vertical="center"/>
    </xf>
    <xf numFmtId="0" fontId="34" fillId="0" borderId="2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0" xfId="0" applyFont="1" applyAlignment="1">
      <alignment horizontal="center" vertical="center" wrapText="1"/>
    </xf>
    <xf numFmtId="0" fontId="34" fillId="0" borderId="5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57" xfId="0" applyFont="1" applyBorder="1" applyAlignment="1">
      <alignment horizontal="center" vertical="center" wrapText="1"/>
    </xf>
    <xf numFmtId="0" fontId="36" fillId="36" borderId="34" xfId="0" applyFont="1" applyFill="1" applyBorder="1" applyAlignment="1">
      <alignment horizontal="left" vertical="center"/>
    </xf>
    <xf numFmtId="0" fontId="36" fillId="36" borderId="36" xfId="0" applyFont="1" applyFill="1" applyBorder="1" applyAlignment="1">
      <alignment horizontal="left" vertical="center"/>
    </xf>
    <xf numFmtId="0" fontId="37" fillId="34" borderId="16" xfId="0" applyFont="1" applyFill="1" applyBorder="1" applyAlignment="1">
      <alignment horizontal="center" vertical="center" shrinkToFit="1"/>
    </xf>
    <xf numFmtId="0" fontId="34" fillId="33" borderId="14" xfId="0" applyFont="1" applyFill="1" applyBorder="1" applyAlignment="1">
      <alignment horizontal="left" vertical="center"/>
    </xf>
    <xf numFmtId="0" fontId="34" fillId="33" borderId="16" xfId="0" applyFont="1" applyFill="1" applyBorder="1" applyAlignment="1">
      <alignment horizontal="left" vertical="center"/>
    </xf>
    <xf numFmtId="49" fontId="29" fillId="0" borderId="15" xfId="0" applyNumberFormat="1" applyFont="1" applyBorder="1" applyAlignment="1">
      <alignment horizontal="left" vertical="center"/>
    </xf>
    <xf numFmtId="49" fontId="29" fillId="34" borderId="14" xfId="0" applyNumberFormat="1" applyFont="1" applyFill="1" applyBorder="1" applyAlignment="1">
      <alignment horizontal="center" vertical="center"/>
    </xf>
    <xf numFmtId="49" fontId="29" fillId="34" borderId="15" xfId="0" applyNumberFormat="1" applyFont="1" applyFill="1" applyBorder="1" applyAlignment="1">
      <alignment horizontal="center" vertical="center"/>
    </xf>
    <xf numFmtId="49" fontId="29" fillId="34" borderId="16" xfId="0" applyNumberFormat="1" applyFont="1" applyFill="1" applyBorder="1" applyAlignment="1">
      <alignment horizontal="center" vertical="center"/>
    </xf>
    <xf numFmtId="0" fontId="30" fillId="33" borderId="14" xfId="0" applyFont="1" applyFill="1" applyBorder="1" applyAlignment="1">
      <alignment horizontal="center" vertical="center" shrinkToFit="1"/>
    </xf>
    <xf numFmtId="0" fontId="30" fillId="33" borderId="15" xfId="0" applyFont="1" applyFill="1" applyBorder="1" applyAlignment="1">
      <alignment horizontal="center" vertical="center" shrinkToFit="1"/>
    </xf>
    <xf numFmtId="0" fontId="30" fillId="33" borderId="16" xfId="0" applyFont="1" applyFill="1" applyBorder="1" applyAlignment="1">
      <alignment horizontal="center" vertical="center" shrinkToFit="1"/>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36" fillId="35" borderId="14" xfId="0" applyFont="1" applyFill="1" applyBorder="1" applyAlignment="1">
      <alignment horizontal="left" vertical="center"/>
    </xf>
    <xf numFmtId="0" fontId="36" fillId="35" borderId="16" xfId="0" applyFont="1" applyFill="1" applyBorder="1" applyAlignment="1">
      <alignment horizontal="left" vertical="center"/>
    </xf>
    <xf numFmtId="0" fontId="36" fillId="36" borderId="14" xfId="0" applyFont="1" applyFill="1" applyBorder="1" applyAlignment="1">
      <alignment horizontal="left" vertical="center"/>
    </xf>
    <xf numFmtId="0" fontId="36" fillId="36" borderId="16" xfId="0" applyFont="1" applyFill="1" applyBorder="1" applyAlignment="1">
      <alignment horizontal="left" vertical="center"/>
    </xf>
    <xf numFmtId="49" fontId="29" fillId="0" borderId="15" xfId="0" applyNumberFormat="1" applyFont="1" applyBorder="1" applyAlignment="1">
      <alignment horizontal="left" vertical="top" wrapText="1"/>
    </xf>
    <xf numFmtId="49" fontId="29" fillId="0" borderId="16" xfId="0" applyNumberFormat="1" applyFont="1" applyBorder="1" applyAlignment="1">
      <alignment horizontal="left" vertical="top" wrapText="1"/>
    </xf>
    <xf numFmtId="0" fontId="34" fillId="33" borderId="14" xfId="0" applyFont="1" applyFill="1" applyBorder="1" applyAlignment="1">
      <alignment horizontal="left" vertical="center" shrinkToFit="1"/>
    </xf>
    <xf numFmtId="0" fontId="34" fillId="33" borderId="16" xfId="0" applyFont="1" applyFill="1" applyBorder="1" applyAlignment="1">
      <alignment horizontal="left" vertical="center" shrinkToFit="1"/>
    </xf>
    <xf numFmtId="49" fontId="29" fillId="0" borderId="14" xfId="0" applyNumberFormat="1" applyFont="1" applyBorder="1" applyAlignment="1">
      <alignment horizontal="left" vertical="center"/>
    </xf>
    <xf numFmtId="49" fontId="29" fillId="0" borderId="16" xfId="0" applyNumberFormat="1" applyFont="1" applyBorder="1" applyAlignment="1">
      <alignment horizontal="left" vertical="center"/>
    </xf>
    <xf numFmtId="0" fontId="29" fillId="0" borderId="16" xfId="0" applyFont="1" applyBorder="1" applyAlignment="1">
      <alignment horizontal="left" vertical="center"/>
    </xf>
    <xf numFmtId="0" fontId="34" fillId="33" borderId="14" xfId="0" applyFont="1" applyFill="1" applyBorder="1" applyAlignment="1">
      <alignment horizontal="left" vertical="center" wrapText="1"/>
    </xf>
    <xf numFmtId="0" fontId="34" fillId="33" borderId="16" xfId="0" applyFont="1" applyFill="1" applyBorder="1" applyAlignment="1">
      <alignment horizontal="left" vertical="center" wrapText="1"/>
    </xf>
    <xf numFmtId="0" fontId="34" fillId="33" borderId="27" xfId="0" applyFont="1" applyFill="1" applyBorder="1" applyAlignment="1">
      <alignment horizontal="left" vertical="center"/>
    </xf>
    <xf numFmtId="0" fontId="34" fillId="33" borderId="28" xfId="0" applyFont="1" applyFill="1" applyBorder="1" applyAlignment="1">
      <alignment horizontal="left" vertical="center"/>
    </xf>
    <xf numFmtId="0" fontId="34" fillId="33" borderId="40" xfId="0" applyFont="1" applyFill="1" applyBorder="1" applyAlignment="1">
      <alignment horizontal="left" vertical="center"/>
    </xf>
    <xf numFmtId="0" fontId="34" fillId="33" borderId="27" xfId="0" applyFont="1" applyFill="1" applyBorder="1" applyAlignment="1">
      <alignment horizontal="left" vertical="center" shrinkToFit="1"/>
    </xf>
    <xf numFmtId="0" fontId="34" fillId="33" borderId="28" xfId="0" applyFont="1" applyFill="1" applyBorder="1" applyAlignment="1">
      <alignment horizontal="left" vertical="center" shrinkToFit="1"/>
    </xf>
    <xf numFmtId="0" fontId="34" fillId="33" borderId="40" xfId="0" applyFont="1" applyFill="1" applyBorder="1" applyAlignment="1">
      <alignment horizontal="left" vertical="center" shrinkToFit="1"/>
    </xf>
    <xf numFmtId="0" fontId="29" fillId="0" borderId="27" xfId="0" applyFont="1" applyBorder="1" applyAlignment="1">
      <alignment horizontal="left" vertical="center" shrinkToFit="1"/>
    </xf>
    <xf numFmtId="0" fontId="30" fillId="33" borderId="14" xfId="0" applyFont="1" applyFill="1" applyBorder="1" applyAlignment="1">
      <alignment horizontal="left" vertical="center"/>
    </xf>
    <xf numFmtId="0" fontId="61" fillId="0" borderId="0" xfId="0"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Checklist for omissions'!$D$6" lockText="1" noThreeD="1"/>
</file>

<file path=xl/ctrlProps/ctrlProp2.xml><?xml version="1.0" encoding="utf-8"?>
<formControlPr xmlns="http://schemas.microsoft.com/office/spreadsheetml/2009/9/main" objectType="CheckBox" fmlaLink="'Checklist for omissions'!$D$6"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5</xdr:row>
          <xdr:rowOff>101600</xdr:rowOff>
        </xdr:from>
        <xdr:to>
          <xdr:col>2</xdr:col>
          <xdr:colOff>152400</xdr:colOff>
          <xdr:row>5</xdr:row>
          <xdr:rowOff>374650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314323</xdr:colOff>
      <xdr:row>8</xdr:row>
      <xdr:rowOff>504639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9550" y="1841500"/>
          <a:ext cx="5429248" cy="488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158750</xdr:rowOff>
        </xdr:from>
        <xdr:to>
          <xdr:col>2</xdr:col>
          <xdr:colOff>101600</xdr:colOff>
          <xdr:row>1</xdr:row>
          <xdr:rowOff>355600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xxxxxxxxxxxxxxxxx@waseda.jp"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2:BN63"/>
  <sheetViews>
    <sheetView showGridLines="0" tabSelected="1" view="pageBreakPreview" zoomScaleNormal="100" zoomScaleSheetLayoutView="100" workbookViewId="0">
      <selection activeCell="G9" sqref="G9"/>
    </sheetView>
  </sheetViews>
  <sheetFormatPr defaultColWidth="9" defaultRowHeight="13"/>
  <cols>
    <col min="1" max="45" width="2.33203125" style="14" customWidth="1"/>
    <col min="46" max="65" width="9" style="14"/>
    <col min="66" max="66" width="36" style="14" customWidth="1"/>
    <col min="67" max="16384" width="9" style="14"/>
  </cols>
  <sheetData>
    <row r="2" spans="2:66" ht="13.5">
      <c r="B2" t="s">
        <v>1035</v>
      </c>
      <c r="C2" t="s">
        <v>1036</v>
      </c>
    </row>
    <row r="3" spans="2:66" ht="13.5">
      <c r="B3" t="s">
        <v>1035</v>
      </c>
      <c r="C3" t="s">
        <v>1037</v>
      </c>
    </row>
    <row r="5" spans="2:66" ht="13.5" thickBot="1"/>
    <row r="6" spans="2:66" customFormat="1" ht="41.5" customHeight="1" thickBot="1">
      <c r="B6" s="272"/>
      <c r="C6" s="273"/>
      <c r="D6" s="274" t="s">
        <v>0</v>
      </c>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6"/>
      <c r="BN6" t="s">
        <v>1</v>
      </c>
    </row>
    <row r="7" spans="2:66" customFormat="1" ht="5.15" customHeight="1"/>
    <row r="8" spans="2:66" ht="25">
      <c r="B8" s="277" t="s">
        <v>2</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row>
    <row r="9" spans="2:66">
      <c r="B9" s="14" t="s">
        <v>3</v>
      </c>
      <c r="D9" s="15"/>
      <c r="T9" s="15"/>
      <c r="Y9" s="278" t="s">
        <v>4</v>
      </c>
      <c r="Z9" s="279"/>
      <c r="AA9" s="138"/>
      <c r="AB9" s="138"/>
      <c r="AC9" s="127"/>
      <c r="AD9" s="127"/>
      <c r="AE9" s="138"/>
      <c r="AF9" s="138"/>
      <c r="AG9" s="242"/>
      <c r="AH9" s="242"/>
      <c r="AI9" s="138"/>
      <c r="AJ9" s="138"/>
      <c r="AK9" s="128" t="s">
        <v>5</v>
      </c>
      <c r="AL9" s="128"/>
      <c r="AO9" s="16"/>
    </row>
    <row r="10" spans="2:66" ht="13.5" thickBot="1">
      <c r="B10" s="14" t="s">
        <v>6</v>
      </c>
      <c r="D10" s="15"/>
      <c r="T10" s="15"/>
      <c r="Y10" s="62"/>
      <c r="Z10" s="62"/>
      <c r="AA10" s="63"/>
      <c r="AB10" s="63"/>
      <c r="AC10" s="64"/>
      <c r="AD10" s="64"/>
      <c r="AE10" s="63"/>
      <c r="AF10" s="63"/>
      <c r="AG10" s="64"/>
      <c r="AH10" s="64"/>
      <c r="AI10" s="63"/>
      <c r="AJ10" s="63"/>
      <c r="AK10" s="64"/>
      <c r="AL10" s="64"/>
      <c r="AO10" s="16"/>
    </row>
    <row r="11" spans="2:66" ht="13.4" customHeight="1">
      <c r="B11" s="258"/>
      <c r="C11" s="259"/>
      <c r="D11" s="259"/>
      <c r="E11" s="260"/>
      <c r="F11" s="112" t="s">
        <v>7</v>
      </c>
      <c r="G11" s="261"/>
      <c r="H11" s="261"/>
      <c r="I11" s="261"/>
      <c r="J11" s="261"/>
      <c r="K11" s="261"/>
      <c r="L11" s="261"/>
      <c r="M11" s="261"/>
      <c r="N11" s="112" t="s">
        <v>8</v>
      </c>
      <c r="O11" s="261"/>
      <c r="P11" s="261"/>
      <c r="Q11" s="261"/>
      <c r="R11" s="261"/>
      <c r="S11" s="261"/>
      <c r="T11" s="261"/>
      <c r="U11" s="261"/>
      <c r="V11" s="262" t="s">
        <v>9</v>
      </c>
      <c r="W11" s="263"/>
      <c r="X11" s="263"/>
      <c r="Y11" s="264"/>
      <c r="Z11" s="265"/>
      <c r="AA11" s="265"/>
      <c r="AB11" s="265"/>
      <c r="AC11" s="265"/>
      <c r="AD11" s="265"/>
      <c r="AE11" s="265"/>
      <c r="AF11" s="266"/>
      <c r="AG11" s="196"/>
      <c r="AH11" s="196"/>
      <c r="AI11" s="196"/>
      <c r="AJ11" s="196"/>
      <c r="AK11" s="196"/>
      <c r="AL11" s="197"/>
    </row>
    <row r="12" spans="2:66" ht="23.15" customHeight="1">
      <c r="B12" s="267" t="s">
        <v>11</v>
      </c>
      <c r="C12" s="268"/>
      <c r="D12" s="269"/>
      <c r="E12" s="270"/>
      <c r="F12" s="271"/>
      <c r="G12" s="101"/>
      <c r="H12" s="101"/>
      <c r="I12" s="101"/>
      <c r="J12" s="101"/>
      <c r="K12" s="101"/>
      <c r="L12" s="101"/>
      <c r="M12" s="101"/>
      <c r="N12" s="271"/>
      <c r="O12" s="101"/>
      <c r="P12" s="101"/>
      <c r="Q12" s="101"/>
      <c r="R12" s="101"/>
      <c r="S12" s="101"/>
      <c r="T12" s="101"/>
      <c r="U12" s="101"/>
      <c r="V12" s="121" t="s">
        <v>12</v>
      </c>
      <c r="W12" s="121"/>
      <c r="X12" s="121"/>
      <c r="Y12" s="250"/>
      <c r="Z12" s="251"/>
      <c r="AA12" s="251"/>
      <c r="AB12" s="251"/>
      <c r="AC12" s="251"/>
      <c r="AD12" s="251"/>
      <c r="AE12" s="251"/>
      <c r="AF12" s="252"/>
      <c r="AG12" s="198"/>
      <c r="AH12" s="198"/>
      <c r="AI12" s="198"/>
      <c r="AJ12" s="198"/>
      <c r="AK12" s="198"/>
      <c r="AL12" s="199"/>
    </row>
    <row r="13" spans="2:66" ht="23.15" customHeight="1">
      <c r="B13" s="253" t="s">
        <v>13</v>
      </c>
      <c r="C13" s="254"/>
      <c r="D13" s="255"/>
      <c r="E13" s="120"/>
      <c r="F13" s="101"/>
      <c r="G13" s="101"/>
      <c r="H13" s="101"/>
      <c r="I13" s="101"/>
      <c r="J13" s="101"/>
      <c r="K13" s="101"/>
      <c r="L13" s="101"/>
      <c r="M13" s="101"/>
      <c r="N13" s="101"/>
      <c r="O13" s="101"/>
      <c r="P13" s="101"/>
      <c r="Q13" s="101"/>
      <c r="R13" s="101"/>
      <c r="S13" s="101"/>
      <c r="T13" s="101"/>
      <c r="U13" s="101"/>
      <c r="V13" s="256" t="s">
        <v>14</v>
      </c>
      <c r="W13" s="256"/>
      <c r="X13" s="257"/>
      <c r="Y13" s="250"/>
      <c r="Z13" s="251"/>
      <c r="AA13" s="251"/>
      <c r="AB13" s="251"/>
      <c r="AC13" s="251"/>
      <c r="AD13" s="251"/>
      <c r="AE13" s="251"/>
      <c r="AF13" s="252"/>
      <c r="AG13" s="198"/>
      <c r="AH13" s="198"/>
      <c r="AI13" s="198"/>
      <c r="AJ13" s="198"/>
      <c r="AK13" s="198"/>
      <c r="AL13" s="199"/>
    </row>
    <row r="14" spans="2:66" ht="14.25" customHeight="1">
      <c r="B14" s="238" t="s">
        <v>15</v>
      </c>
      <c r="C14" s="239"/>
      <c r="D14" s="240"/>
      <c r="E14" s="241"/>
      <c r="F14" s="138"/>
      <c r="G14" s="138"/>
      <c r="H14" s="127" t="s">
        <v>16</v>
      </c>
      <c r="I14" s="127"/>
      <c r="J14" s="138"/>
      <c r="K14" s="138"/>
      <c r="L14" s="242" t="s">
        <v>17</v>
      </c>
      <c r="M14" s="242"/>
      <c r="N14" s="138"/>
      <c r="O14" s="138"/>
      <c r="P14" s="220" t="s">
        <v>5</v>
      </c>
      <c r="Q14" s="221"/>
      <c r="R14" s="222" t="str">
        <f>IFERROR(DATEDIF(DATE($N$14,$F$14,$J$14),DATE($AI$9,$AA$9,$AE$9),"Y"),"###")</f>
        <v>###</v>
      </c>
      <c r="S14" s="223"/>
      <c r="T14" s="224" t="s">
        <v>18</v>
      </c>
      <c r="U14" s="225"/>
      <c r="V14" s="100" t="s">
        <v>19</v>
      </c>
      <c r="W14" s="100"/>
      <c r="X14" s="100"/>
      <c r="Y14" s="100"/>
      <c r="Z14" s="100"/>
      <c r="AA14" s="100"/>
      <c r="AB14" s="226" t="s">
        <v>20</v>
      </c>
      <c r="AC14" s="227"/>
      <c r="AD14" s="227"/>
      <c r="AE14" s="227"/>
      <c r="AF14" s="228"/>
      <c r="AG14" s="198"/>
      <c r="AH14" s="198"/>
      <c r="AI14" s="198"/>
      <c r="AJ14" s="198"/>
      <c r="AK14" s="198"/>
      <c r="AL14" s="199"/>
      <c r="AO14" s="16"/>
    </row>
    <row r="15" spans="2:66" ht="14.25" customHeight="1">
      <c r="B15" s="229" t="s">
        <v>21</v>
      </c>
      <c r="C15" s="230"/>
      <c r="D15" s="230"/>
      <c r="E15" s="231"/>
      <c r="F15" s="100" t="s">
        <v>22</v>
      </c>
      <c r="G15" s="100"/>
      <c r="H15" s="100"/>
      <c r="I15" s="235"/>
      <c r="J15" s="235"/>
      <c r="K15" s="235"/>
      <c r="L15" s="235"/>
      <c r="M15" s="235"/>
      <c r="N15" s="236"/>
      <c r="O15" s="236"/>
      <c r="P15" s="236"/>
      <c r="Q15" s="236"/>
      <c r="R15" s="236"/>
      <c r="S15" s="236"/>
      <c r="T15" s="236"/>
      <c r="U15" s="236"/>
      <c r="V15" s="237" t="s">
        <v>23</v>
      </c>
      <c r="W15" s="237"/>
      <c r="X15" s="237"/>
      <c r="Y15" s="237"/>
      <c r="Z15" s="237"/>
      <c r="AA15" s="237"/>
      <c r="AB15" s="101" t="s">
        <v>20</v>
      </c>
      <c r="AC15" s="101"/>
      <c r="AD15" s="101"/>
      <c r="AE15" s="101"/>
      <c r="AF15" s="101"/>
      <c r="AG15" s="198"/>
      <c r="AH15" s="198"/>
      <c r="AI15" s="198"/>
      <c r="AJ15" s="198"/>
      <c r="AK15" s="198"/>
      <c r="AL15" s="199"/>
    </row>
    <row r="16" spans="2:66" ht="27.65" customHeight="1">
      <c r="B16" s="232"/>
      <c r="C16" s="233"/>
      <c r="D16" s="233"/>
      <c r="E16" s="234"/>
      <c r="F16" s="243"/>
      <c r="G16" s="244"/>
      <c r="H16" s="244"/>
      <c r="I16" s="244"/>
      <c r="J16" s="244"/>
      <c r="K16" s="244"/>
      <c r="L16" s="244"/>
      <c r="M16" s="244"/>
      <c r="N16" s="244"/>
      <c r="O16" s="244"/>
      <c r="P16" s="244"/>
      <c r="Q16" s="244"/>
      <c r="R16" s="244"/>
      <c r="S16" s="244"/>
      <c r="T16" s="244"/>
      <c r="U16" s="245"/>
      <c r="V16" s="246" t="s">
        <v>24</v>
      </c>
      <c r="W16" s="246"/>
      <c r="X16" s="246"/>
      <c r="Y16" s="246"/>
      <c r="Z16" s="246"/>
      <c r="AA16" s="246"/>
      <c r="AB16" s="247" t="s">
        <v>20</v>
      </c>
      <c r="AC16" s="248"/>
      <c r="AD16" s="248"/>
      <c r="AE16" s="248"/>
      <c r="AF16" s="248"/>
      <c r="AG16" s="248"/>
      <c r="AH16" s="248"/>
      <c r="AI16" s="248"/>
      <c r="AJ16" s="248"/>
      <c r="AK16" s="248"/>
      <c r="AL16" s="249"/>
    </row>
    <row r="17" spans="2:38" ht="14.9" customHeight="1" thickBot="1">
      <c r="B17" s="188" t="s">
        <v>25</v>
      </c>
      <c r="C17" s="189"/>
      <c r="D17" s="189"/>
      <c r="E17" s="190"/>
      <c r="F17" s="191"/>
      <c r="G17" s="192"/>
      <c r="H17" s="192"/>
      <c r="I17" s="192"/>
      <c r="J17" s="192"/>
      <c r="K17" s="192"/>
      <c r="L17" s="192"/>
      <c r="M17" s="192"/>
      <c r="N17" s="192"/>
      <c r="O17" s="192"/>
      <c r="P17" s="192"/>
      <c r="Q17" s="192"/>
      <c r="R17" s="192"/>
      <c r="S17" s="192"/>
      <c r="T17" s="192"/>
      <c r="U17" s="192"/>
      <c r="V17" s="193" t="s">
        <v>26</v>
      </c>
      <c r="W17" s="194"/>
      <c r="X17" s="194"/>
      <c r="Y17" s="194"/>
      <c r="Z17" s="195"/>
      <c r="AA17" s="108"/>
      <c r="AB17" s="108"/>
      <c r="AC17" s="107" t="s">
        <v>16</v>
      </c>
      <c r="AD17" s="107"/>
      <c r="AE17" s="108"/>
      <c r="AF17" s="108"/>
      <c r="AG17" s="203" t="s">
        <v>17</v>
      </c>
      <c r="AH17" s="203"/>
      <c r="AI17" s="108"/>
      <c r="AJ17" s="108"/>
      <c r="AK17" s="204" t="s">
        <v>5</v>
      </c>
      <c r="AL17" s="205"/>
    </row>
    <row r="18" spans="2:38" ht="14.15" customHeight="1" thickBot="1">
      <c r="B18" s="65"/>
      <c r="C18" s="65"/>
      <c r="D18" s="65"/>
      <c r="E18" s="65"/>
      <c r="F18" s="66"/>
      <c r="G18" s="66"/>
      <c r="H18" s="66"/>
      <c r="I18" s="66"/>
      <c r="J18" s="66"/>
      <c r="K18" s="66"/>
      <c r="L18" s="66"/>
      <c r="M18" s="66"/>
      <c r="N18" s="66"/>
      <c r="O18" s="66"/>
      <c r="P18" s="66"/>
      <c r="Q18" s="66"/>
      <c r="R18" s="66"/>
      <c r="S18" s="66"/>
      <c r="T18" s="66"/>
      <c r="U18" s="66"/>
      <c r="V18" s="66"/>
      <c r="W18" s="66"/>
      <c r="X18" s="66"/>
      <c r="Y18" s="66"/>
      <c r="Z18" s="66"/>
      <c r="AA18" s="66"/>
      <c r="AB18" s="66"/>
      <c r="AC18" s="63"/>
      <c r="AD18" s="63"/>
      <c r="AE18" s="63"/>
      <c r="AF18" s="63"/>
      <c r="AG18" s="63"/>
      <c r="AH18" s="63"/>
      <c r="AI18" s="63"/>
      <c r="AJ18" s="65"/>
      <c r="AK18" s="65"/>
      <c r="AL18" s="65"/>
    </row>
    <row r="19" spans="2:38" ht="14.25" customHeight="1">
      <c r="B19" s="111" t="s">
        <v>27</v>
      </c>
      <c r="C19" s="112"/>
      <c r="D19" s="112"/>
      <c r="E19" s="112"/>
      <c r="F19" s="112"/>
      <c r="G19" s="112"/>
      <c r="H19" s="112"/>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5"/>
    </row>
    <row r="20" spans="2:38" ht="14.25" customHeight="1">
      <c r="B20" s="116" t="s">
        <v>28</v>
      </c>
      <c r="C20" s="100"/>
      <c r="D20" s="100"/>
      <c r="E20" s="100"/>
      <c r="F20" s="100"/>
      <c r="G20" s="100"/>
      <c r="H20" s="100"/>
      <c r="I20" s="117"/>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9"/>
    </row>
    <row r="21" spans="2:38" ht="14.25" customHeight="1">
      <c r="B21" s="94" t="s">
        <v>29</v>
      </c>
      <c r="C21" s="95"/>
      <c r="D21" s="95"/>
      <c r="E21" s="95"/>
      <c r="F21" s="95"/>
      <c r="G21" s="95"/>
      <c r="H21" s="96"/>
      <c r="I21" s="100" t="s">
        <v>30</v>
      </c>
      <c r="J21" s="100"/>
      <c r="K21" s="100"/>
      <c r="L21" s="100"/>
      <c r="M21" s="100"/>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2"/>
    </row>
    <row r="22" spans="2:38" ht="14.25" customHeight="1" thickBot="1">
      <c r="B22" s="97"/>
      <c r="C22" s="98"/>
      <c r="D22" s="98"/>
      <c r="E22" s="98"/>
      <c r="F22" s="98"/>
      <c r="G22" s="98"/>
      <c r="H22" s="99"/>
      <c r="I22" s="103" t="s">
        <v>1038</v>
      </c>
      <c r="J22" s="103"/>
      <c r="K22" s="103"/>
      <c r="L22" s="103"/>
      <c r="M22" s="103"/>
      <c r="N22" s="103"/>
      <c r="O22" s="103"/>
      <c r="P22" s="103"/>
      <c r="Q22" s="103"/>
      <c r="R22" s="103"/>
      <c r="S22" s="103"/>
      <c r="T22" s="103"/>
      <c r="U22" s="103"/>
      <c r="V22" s="104"/>
      <c r="W22" s="105"/>
      <c r="X22" s="105"/>
      <c r="Y22" s="105"/>
      <c r="Z22" s="105"/>
      <c r="AA22" s="105"/>
      <c r="AB22" s="105"/>
      <c r="AC22" s="105"/>
      <c r="AD22" s="105"/>
      <c r="AE22" s="105"/>
      <c r="AF22" s="105"/>
      <c r="AG22" s="105"/>
      <c r="AH22" s="105"/>
      <c r="AI22" s="105"/>
      <c r="AJ22" s="105"/>
      <c r="AK22" s="105"/>
      <c r="AL22" s="106"/>
    </row>
    <row r="23" spans="2:38">
      <c r="B23" s="74"/>
      <c r="C23" s="74"/>
      <c r="D23" s="74"/>
      <c r="E23" s="74"/>
      <c r="F23" s="74"/>
      <c r="G23" s="74"/>
      <c r="H23" s="74"/>
      <c r="I23" s="74"/>
      <c r="J23" s="74"/>
      <c r="K23" s="74"/>
      <c r="L23" s="74"/>
      <c r="M23" s="74"/>
      <c r="N23" s="74"/>
      <c r="O23" s="74"/>
      <c r="P23" s="74"/>
      <c r="Q23" s="74"/>
      <c r="R23" s="74"/>
      <c r="S23" s="74"/>
      <c r="T23" s="74"/>
      <c r="U23" s="74"/>
      <c r="V23" s="75"/>
      <c r="W23" s="75"/>
      <c r="X23" s="75"/>
      <c r="Y23" s="75"/>
      <c r="Z23" s="75"/>
      <c r="AA23" s="75"/>
      <c r="AB23" s="75"/>
      <c r="AC23" s="75"/>
      <c r="AD23" s="75"/>
      <c r="AE23" s="75"/>
      <c r="AF23" s="75"/>
      <c r="AG23" s="75"/>
      <c r="AH23" s="75"/>
      <c r="AI23" s="75"/>
      <c r="AJ23" s="75"/>
      <c r="AK23" s="75"/>
      <c r="AL23" s="75"/>
    </row>
    <row r="24" spans="2:38" ht="28.5" customHeight="1" thickBot="1">
      <c r="B24" s="206" t="s">
        <v>32</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row>
    <row r="25" spans="2:38">
      <c r="B25" s="207" t="s">
        <v>33</v>
      </c>
      <c r="C25" s="208"/>
      <c r="D25" s="209"/>
      <c r="E25" s="209"/>
      <c r="F25" s="210"/>
      <c r="G25" s="211"/>
      <c r="H25" s="211"/>
      <c r="I25" s="211"/>
      <c r="J25" s="211"/>
      <c r="K25" s="211"/>
      <c r="L25" s="211"/>
      <c r="M25" s="211"/>
      <c r="N25" s="211"/>
      <c r="O25" s="211"/>
      <c r="P25" s="211"/>
      <c r="Q25" s="211"/>
      <c r="R25" s="211"/>
      <c r="S25" s="211"/>
      <c r="T25" s="211"/>
      <c r="U25" s="211"/>
      <c r="V25" s="211"/>
      <c r="W25" s="211"/>
      <c r="X25" s="211"/>
      <c r="Y25" s="212"/>
      <c r="Z25" s="216"/>
      <c r="AA25" s="216"/>
      <c r="AB25" s="217" t="s">
        <v>16</v>
      </c>
      <c r="AC25" s="217"/>
      <c r="AD25" s="216"/>
      <c r="AE25" s="216"/>
      <c r="AF25" s="218" t="s">
        <v>34</v>
      </c>
      <c r="AG25" s="219"/>
      <c r="AH25" s="200" t="s">
        <v>35</v>
      </c>
      <c r="AI25" s="201"/>
      <c r="AJ25" s="201"/>
      <c r="AK25" s="201"/>
      <c r="AL25" s="202"/>
    </row>
    <row r="26" spans="2:38">
      <c r="B26" s="187"/>
      <c r="C26" s="172"/>
      <c r="D26" s="186"/>
      <c r="E26" s="186"/>
      <c r="F26" s="213"/>
      <c r="G26" s="214"/>
      <c r="H26" s="214"/>
      <c r="I26" s="214"/>
      <c r="J26" s="214"/>
      <c r="K26" s="214"/>
      <c r="L26" s="214"/>
      <c r="M26" s="214"/>
      <c r="N26" s="214"/>
      <c r="O26" s="214"/>
      <c r="P26" s="214"/>
      <c r="Q26" s="214"/>
      <c r="R26" s="214"/>
      <c r="S26" s="214"/>
      <c r="T26" s="214"/>
      <c r="U26" s="214"/>
      <c r="V26" s="214"/>
      <c r="W26" s="214"/>
      <c r="X26" s="214"/>
      <c r="Y26" s="215"/>
      <c r="Z26" s="138"/>
      <c r="AA26" s="138"/>
      <c r="AB26" s="127" t="s">
        <v>16</v>
      </c>
      <c r="AC26" s="127"/>
      <c r="AD26" s="138"/>
      <c r="AE26" s="138"/>
      <c r="AF26" s="139" t="s">
        <v>34</v>
      </c>
      <c r="AG26" s="140"/>
      <c r="AH26" s="117" t="s">
        <v>36</v>
      </c>
      <c r="AI26" s="118"/>
      <c r="AJ26" s="118"/>
      <c r="AK26" s="118"/>
      <c r="AL26" s="119"/>
    </row>
    <row r="27" spans="2:38" ht="27.65" customHeight="1">
      <c r="B27" s="171" t="s">
        <v>37</v>
      </c>
      <c r="C27" s="185"/>
      <c r="D27" s="186"/>
      <c r="E27" s="186"/>
      <c r="F27" s="176"/>
      <c r="G27" s="177"/>
      <c r="H27" s="177"/>
      <c r="I27" s="177"/>
      <c r="J27" s="177"/>
      <c r="K27" s="177"/>
      <c r="L27" s="177"/>
      <c r="M27" s="177"/>
      <c r="N27" s="177"/>
      <c r="O27" s="177"/>
      <c r="P27" s="177"/>
      <c r="Q27" s="177"/>
      <c r="R27" s="177"/>
      <c r="S27" s="177"/>
      <c r="T27" s="177"/>
      <c r="U27" s="177"/>
      <c r="V27" s="177"/>
      <c r="W27" s="177"/>
      <c r="X27" s="177"/>
      <c r="Y27" s="178"/>
      <c r="Z27" s="138"/>
      <c r="AA27" s="138"/>
      <c r="AB27" s="127" t="s">
        <v>16</v>
      </c>
      <c r="AC27" s="127"/>
      <c r="AD27" s="138"/>
      <c r="AE27" s="138"/>
      <c r="AF27" s="139" t="s">
        <v>34</v>
      </c>
      <c r="AG27" s="140"/>
      <c r="AH27" s="117" t="s">
        <v>20</v>
      </c>
      <c r="AI27" s="118"/>
      <c r="AJ27" s="118"/>
      <c r="AK27" s="118"/>
      <c r="AL27" s="119"/>
    </row>
    <row r="28" spans="2:38" ht="27.65" customHeight="1">
      <c r="B28" s="187"/>
      <c r="C28" s="172"/>
      <c r="D28" s="186"/>
      <c r="E28" s="186"/>
      <c r="F28" s="166"/>
      <c r="G28" s="153"/>
      <c r="H28" s="153"/>
      <c r="I28" s="153"/>
      <c r="J28" s="153"/>
      <c r="K28" s="153"/>
      <c r="L28" s="153"/>
      <c r="M28" s="153"/>
      <c r="N28" s="153"/>
      <c r="O28" s="153"/>
      <c r="P28" s="153"/>
      <c r="Q28" s="153"/>
      <c r="R28" s="153"/>
      <c r="S28" s="153"/>
      <c r="T28" s="153"/>
      <c r="U28" s="153"/>
      <c r="V28" s="153"/>
      <c r="W28" s="153"/>
      <c r="X28" s="153"/>
      <c r="Y28" s="167"/>
      <c r="Z28" s="138"/>
      <c r="AA28" s="138"/>
      <c r="AB28" s="127" t="s">
        <v>16</v>
      </c>
      <c r="AC28" s="127"/>
      <c r="AD28" s="138"/>
      <c r="AE28" s="138"/>
      <c r="AF28" s="139" t="s">
        <v>34</v>
      </c>
      <c r="AG28" s="140"/>
      <c r="AH28" s="117" t="s">
        <v>20</v>
      </c>
      <c r="AI28" s="118"/>
      <c r="AJ28" s="118"/>
      <c r="AK28" s="118"/>
      <c r="AL28" s="119"/>
    </row>
    <row r="29" spans="2:38">
      <c r="B29" s="182" t="s">
        <v>20</v>
      </c>
      <c r="C29" s="183"/>
      <c r="D29" s="184"/>
      <c r="E29" s="184"/>
      <c r="F29" s="176"/>
      <c r="G29" s="177"/>
      <c r="H29" s="177"/>
      <c r="I29" s="177"/>
      <c r="J29" s="177"/>
      <c r="K29" s="177"/>
      <c r="L29" s="177"/>
      <c r="M29" s="177"/>
      <c r="N29" s="177"/>
      <c r="O29" s="177"/>
      <c r="P29" s="177"/>
      <c r="Q29" s="177"/>
      <c r="R29" s="177"/>
      <c r="S29" s="177"/>
      <c r="T29" s="177"/>
      <c r="U29" s="177"/>
      <c r="V29" s="177"/>
      <c r="W29" s="177"/>
      <c r="X29" s="177"/>
      <c r="Y29" s="178"/>
      <c r="Z29" s="138"/>
      <c r="AA29" s="138"/>
      <c r="AB29" s="127" t="s">
        <v>16</v>
      </c>
      <c r="AC29" s="127"/>
      <c r="AD29" s="138"/>
      <c r="AE29" s="138"/>
      <c r="AF29" s="139" t="s">
        <v>34</v>
      </c>
      <c r="AG29" s="140"/>
      <c r="AH29" s="117" t="s">
        <v>20</v>
      </c>
      <c r="AI29" s="118"/>
      <c r="AJ29" s="118"/>
      <c r="AK29" s="118"/>
      <c r="AL29" s="119"/>
    </row>
    <row r="30" spans="2:38">
      <c r="B30" s="182"/>
      <c r="C30" s="183"/>
      <c r="D30" s="184"/>
      <c r="E30" s="184"/>
      <c r="F30" s="179"/>
      <c r="G30" s="180"/>
      <c r="H30" s="180"/>
      <c r="I30" s="180"/>
      <c r="J30" s="180"/>
      <c r="K30" s="180"/>
      <c r="L30" s="180"/>
      <c r="M30" s="180"/>
      <c r="N30" s="180"/>
      <c r="O30" s="180"/>
      <c r="P30" s="180"/>
      <c r="Q30" s="180"/>
      <c r="R30" s="180"/>
      <c r="S30" s="180"/>
      <c r="T30" s="180"/>
      <c r="U30" s="180"/>
      <c r="V30" s="180"/>
      <c r="W30" s="180"/>
      <c r="X30" s="180"/>
      <c r="Y30" s="181"/>
      <c r="Z30" s="138"/>
      <c r="AA30" s="138"/>
      <c r="AB30" s="127" t="s">
        <v>16</v>
      </c>
      <c r="AC30" s="127"/>
      <c r="AD30" s="138"/>
      <c r="AE30" s="138"/>
      <c r="AF30" s="139" t="s">
        <v>34</v>
      </c>
      <c r="AG30" s="140"/>
      <c r="AH30" s="117" t="s">
        <v>20</v>
      </c>
      <c r="AI30" s="118"/>
      <c r="AJ30" s="118"/>
      <c r="AK30" s="118"/>
      <c r="AL30" s="119"/>
    </row>
    <row r="31" spans="2:38" ht="13.4" customHeight="1">
      <c r="B31" s="182" t="s">
        <v>20</v>
      </c>
      <c r="C31" s="183"/>
      <c r="D31" s="184"/>
      <c r="E31" s="184"/>
      <c r="F31" s="176"/>
      <c r="G31" s="177"/>
      <c r="H31" s="177"/>
      <c r="I31" s="177"/>
      <c r="J31" s="177"/>
      <c r="K31" s="177"/>
      <c r="L31" s="177"/>
      <c r="M31" s="177"/>
      <c r="N31" s="177"/>
      <c r="O31" s="177"/>
      <c r="P31" s="177"/>
      <c r="Q31" s="177"/>
      <c r="R31" s="177"/>
      <c r="S31" s="177"/>
      <c r="T31" s="177"/>
      <c r="U31" s="177"/>
      <c r="V31" s="177"/>
      <c r="W31" s="177"/>
      <c r="X31" s="177"/>
      <c r="Y31" s="178"/>
      <c r="Z31" s="138"/>
      <c r="AA31" s="138"/>
      <c r="AB31" s="127" t="s">
        <v>16</v>
      </c>
      <c r="AC31" s="127"/>
      <c r="AD31" s="138"/>
      <c r="AE31" s="138"/>
      <c r="AF31" s="139" t="s">
        <v>34</v>
      </c>
      <c r="AG31" s="140"/>
      <c r="AH31" s="117" t="s">
        <v>20</v>
      </c>
      <c r="AI31" s="118"/>
      <c r="AJ31" s="118"/>
      <c r="AK31" s="118"/>
      <c r="AL31" s="119"/>
    </row>
    <row r="32" spans="2:38">
      <c r="B32" s="182"/>
      <c r="C32" s="183"/>
      <c r="D32" s="184"/>
      <c r="E32" s="184"/>
      <c r="F32" s="179"/>
      <c r="G32" s="180"/>
      <c r="H32" s="180"/>
      <c r="I32" s="180"/>
      <c r="J32" s="180"/>
      <c r="K32" s="180"/>
      <c r="L32" s="180"/>
      <c r="M32" s="180"/>
      <c r="N32" s="180"/>
      <c r="O32" s="180"/>
      <c r="P32" s="180"/>
      <c r="Q32" s="180"/>
      <c r="R32" s="180"/>
      <c r="S32" s="180"/>
      <c r="T32" s="180"/>
      <c r="U32" s="180"/>
      <c r="V32" s="180"/>
      <c r="W32" s="180"/>
      <c r="X32" s="180"/>
      <c r="Y32" s="181"/>
      <c r="Z32" s="138"/>
      <c r="AA32" s="138"/>
      <c r="AB32" s="127" t="s">
        <v>16</v>
      </c>
      <c r="AC32" s="127"/>
      <c r="AD32" s="138"/>
      <c r="AE32" s="138"/>
      <c r="AF32" s="139" t="s">
        <v>34</v>
      </c>
      <c r="AG32" s="140"/>
      <c r="AH32" s="117" t="s">
        <v>20</v>
      </c>
      <c r="AI32" s="118"/>
      <c r="AJ32" s="118"/>
      <c r="AK32" s="118"/>
      <c r="AL32" s="119"/>
    </row>
    <row r="33" spans="2:39" ht="27.65" customHeight="1">
      <c r="B33" s="171" t="s">
        <v>38</v>
      </c>
      <c r="C33" s="172"/>
      <c r="D33" s="173"/>
      <c r="E33" s="173"/>
      <c r="F33" s="176"/>
      <c r="G33" s="177"/>
      <c r="H33" s="177"/>
      <c r="I33" s="177"/>
      <c r="J33" s="177"/>
      <c r="K33" s="177"/>
      <c r="L33" s="177"/>
      <c r="M33" s="177"/>
      <c r="N33" s="177"/>
      <c r="O33" s="177"/>
      <c r="P33" s="177"/>
      <c r="Q33" s="177"/>
      <c r="R33" s="177"/>
      <c r="S33" s="177"/>
      <c r="T33" s="177"/>
      <c r="U33" s="177"/>
      <c r="V33" s="177"/>
      <c r="W33" s="177"/>
      <c r="X33" s="177"/>
      <c r="Y33" s="178"/>
      <c r="Z33" s="138"/>
      <c r="AA33" s="138"/>
      <c r="AB33" s="127" t="s">
        <v>16</v>
      </c>
      <c r="AC33" s="127"/>
      <c r="AD33" s="138"/>
      <c r="AE33" s="138"/>
      <c r="AF33" s="139" t="s">
        <v>34</v>
      </c>
      <c r="AG33" s="140"/>
      <c r="AH33" s="117" t="s">
        <v>20</v>
      </c>
      <c r="AI33" s="118"/>
      <c r="AJ33" s="118"/>
      <c r="AK33" s="118"/>
      <c r="AL33" s="119"/>
    </row>
    <row r="34" spans="2:39" ht="27.65" customHeight="1">
      <c r="B34" s="174"/>
      <c r="C34" s="175"/>
      <c r="D34" s="173"/>
      <c r="E34" s="173"/>
      <c r="F34" s="166"/>
      <c r="G34" s="153"/>
      <c r="H34" s="153"/>
      <c r="I34" s="153"/>
      <c r="J34" s="153"/>
      <c r="K34" s="153"/>
      <c r="L34" s="153"/>
      <c r="M34" s="153"/>
      <c r="N34" s="153"/>
      <c r="O34" s="153"/>
      <c r="P34" s="153"/>
      <c r="Q34" s="153"/>
      <c r="R34" s="153"/>
      <c r="S34" s="153"/>
      <c r="T34" s="153"/>
      <c r="U34" s="153"/>
      <c r="V34" s="153"/>
      <c r="W34" s="153"/>
      <c r="X34" s="153"/>
      <c r="Y34" s="167"/>
      <c r="Z34" s="138"/>
      <c r="AA34" s="138"/>
      <c r="AB34" s="127" t="s">
        <v>16</v>
      </c>
      <c r="AC34" s="127"/>
      <c r="AD34" s="138"/>
      <c r="AE34" s="138"/>
      <c r="AF34" s="139" t="s">
        <v>34</v>
      </c>
      <c r="AG34" s="140"/>
      <c r="AH34" s="117" t="s">
        <v>20</v>
      </c>
      <c r="AI34" s="118"/>
      <c r="AJ34" s="118"/>
      <c r="AK34" s="118"/>
      <c r="AL34" s="119"/>
    </row>
    <row r="35" spans="2:39" ht="27.65" customHeight="1">
      <c r="B35" s="171" t="s">
        <v>39</v>
      </c>
      <c r="C35" s="172"/>
      <c r="D35" s="173"/>
      <c r="E35" s="173"/>
      <c r="F35" s="176"/>
      <c r="G35" s="177"/>
      <c r="H35" s="177"/>
      <c r="I35" s="177"/>
      <c r="J35" s="177"/>
      <c r="K35" s="177"/>
      <c r="L35" s="177"/>
      <c r="M35" s="177"/>
      <c r="N35" s="177"/>
      <c r="O35" s="177"/>
      <c r="P35" s="177"/>
      <c r="Q35" s="177"/>
      <c r="R35" s="177"/>
      <c r="S35" s="177"/>
      <c r="T35" s="177"/>
      <c r="U35" s="177"/>
      <c r="V35" s="177"/>
      <c r="W35" s="177"/>
      <c r="X35" s="177"/>
      <c r="Y35" s="178"/>
      <c r="Z35" s="138"/>
      <c r="AA35" s="138"/>
      <c r="AB35" s="127" t="s">
        <v>16</v>
      </c>
      <c r="AC35" s="127"/>
      <c r="AD35" s="138"/>
      <c r="AE35" s="138"/>
      <c r="AF35" s="139" t="s">
        <v>34</v>
      </c>
      <c r="AG35" s="140"/>
      <c r="AH35" s="117" t="s">
        <v>20</v>
      </c>
      <c r="AI35" s="118"/>
      <c r="AJ35" s="118"/>
      <c r="AK35" s="118"/>
      <c r="AL35" s="119"/>
    </row>
    <row r="36" spans="2:39" ht="27.65" customHeight="1">
      <c r="B36" s="174"/>
      <c r="C36" s="175"/>
      <c r="D36" s="173"/>
      <c r="E36" s="173"/>
      <c r="F36" s="166"/>
      <c r="G36" s="153"/>
      <c r="H36" s="153"/>
      <c r="I36" s="153"/>
      <c r="J36" s="153"/>
      <c r="K36" s="153"/>
      <c r="L36" s="153"/>
      <c r="M36" s="153"/>
      <c r="N36" s="153"/>
      <c r="O36" s="153"/>
      <c r="P36" s="153"/>
      <c r="Q36" s="153"/>
      <c r="R36" s="153"/>
      <c r="S36" s="153"/>
      <c r="T36" s="153"/>
      <c r="U36" s="153"/>
      <c r="V36" s="153"/>
      <c r="W36" s="153"/>
      <c r="X36" s="153"/>
      <c r="Y36" s="167"/>
      <c r="Z36" s="138"/>
      <c r="AA36" s="138"/>
      <c r="AB36" s="127" t="s">
        <v>16</v>
      </c>
      <c r="AC36" s="127"/>
      <c r="AD36" s="138"/>
      <c r="AE36" s="138"/>
      <c r="AF36" s="139" t="s">
        <v>34</v>
      </c>
      <c r="AG36" s="140"/>
      <c r="AH36" s="168" t="s">
        <v>20</v>
      </c>
      <c r="AI36" s="169"/>
      <c r="AJ36" s="169"/>
      <c r="AK36" s="169"/>
      <c r="AL36" s="170"/>
    </row>
    <row r="37" spans="2:39">
      <c r="B37" s="154" t="s">
        <v>40</v>
      </c>
      <c r="C37" s="155"/>
      <c r="D37" s="155"/>
      <c r="E37" s="155"/>
      <c r="F37" s="158" t="s">
        <v>41</v>
      </c>
      <c r="G37" s="158"/>
      <c r="H37" s="158"/>
      <c r="I37" s="158"/>
      <c r="J37" s="158"/>
      <c r="K37" s="158"/>
      <c r="L37" s="158"/>
      <c r="M37" s="159"/>
      <c r="N37" s="159"/>
      <c r="O37" s="159"/>
      <c r="P37" s="159"/>
      <c r="Q37" s="159"/>
      <c r="R37" s="159"/>
      <c r="S37" s="159"/>
      <c r="T37" s="163" t="s">
        <v>42</v>
      </c>
      <c r="U37" s="164"/>
      <c r="V37" s="164"/>
      <c r="W37" s="164"/>
      <c r="X37" s="164"/>
      <c r="Y37" s="164"/>
      <c r="Z37" s="164"/>
      <c r="AA37" s="164"/>
      <c r="AB37" s="164"/>
      <c r="AC37" s="164"/>
      <c r="AD37" s="164"/>
      <c r="AE37" s="165"/>
      <c r="AF37" s="159"/>
      <c r="AG37" s="159"/>
      <c r="AH37" s="159"/>
      <c r="AI37" s="159"/>
      <c r="AJ37" s="159"/>
      <c r="AK37" s="159"/>
      <c r="AL37" s="160"/>
    </row>
    <row r="38" spans="2:39">
      <c r="B38" s="154"/>
      <c r="C38" s="155"/>
      <c r="D38" s="155"/>
      <c r="E38" s="155"/>
      <c r="F38" s="158" t="s">
        <v>43</v>
      </c>
      <c r="G38" s="158"/>
      <c r="H38" s="158"/>
      <c r="I38" s="158"/>
      <c r="J38" s="158"/>
      <c r="K38" s="158"/>
      <c r="L38" s="158"/>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60"/>
    </row>
    <row r="39" spans="2:39" ht="14.9" customHeight="1" thickBot="1">
      <c r="B39" s="156"/>
      <c r="C39" s="157"/>
      <c r="D39" s="157"/>
      <c r="E39" s="157"/>
      <c r="F39" s="161" t="s">
        <v>44</v>
      </c>
      <c r="G39" s="161"/>
      <c r="H39" s="161"/>
      <c r="I39" s="161"/>
      <c r="J39" s="161"/>
      <c r="K39" s="161"/>
      <c r="L39" s="161"/>
      <c r="M39" s="146"/>
      <c r="N39" s="146"/>
      <c r="O39" s="162"/>
      <c r="P39" s="162"/>
      <c r="Q39" s="146"/>
      <c r="R39" s="146"/>
      <c r="S39" s="162"/>
      <c r="T39" s="162"/>
      <c r="U39" s="146"/>
      <c r="V39" s="146"/>
      <c r="W39" s="147"/>
      <c r="X39" s="148"/>
      <c r="Y39" s="149"/>
      <c r="Z39" s="150"/>
      <c r="AA39" s="150"/>
      <c r="AB39" s="150"/>
      <c r="AC39" s="150"/>
      <c r="AD39" s="150"/>
      <c r="AE39" s="150"/>
      <c r="AF39" s="150"/>
      <c r="AG39" s="150"/>
      <c r="AH39" s="150"/>
      <c r="AI39" s="150"/>
      <c r="AJ39" s="150"/>
      <c r="AK39" s="150"/>
      <c r="AL39" s="151"/>
      <c r="AM39" s="17"/>
    </row>
    <row r="40" spans="2:39" ht="6" customHeight="1">
      <c r="B40" s="65"/>
      <c r="C40" s="65"/>
      <c r="D40" s="65"/>
      <c r="E40" s="65"/>
      <c r="F40" s="66"/>
      <c r="G40" s="66"/>
      <c r="H40" s="66"/>
      <c r="I40" s="66"/>
      <c r="J40" s="66"/>
      <c r="K40" s="66"/>
      <c r="L40" s="66"/>
      <c r="M40" s="66"/>
      <c r="N40" s="66"/>
      <c r="O40" s="66"/>
      <c r="P40" s="66"/>
      <c r="Q40" s="66"/>
      <c r="R40" s="66"/>
      <c r="S40" s="66"/>
      <c r="T40" s="66"/>
      <c r="U40" s="66"/>
      <c r="V40" s="66"/>
      <c r="W40" s="66"/>
      <c r="X40" s="66"/>
      <c r="Y40" s="66"/>
      <c r="Z40" s="66"/>
      <c r="AA40" s="66"/>
      <c r="AB40" s="66"/>
      <c r="AC40" s="63"/>
      <c r="AD40" s="63"/>
      <c r="AE40" s="63"/>
      <c r="AF40" s="63"/>
      <c r="AG40" s="63"/>
      <c r="AH40" s="63"/>
      <c r="AI40" s="63"/>
      <c r="AJ40" s="65"/>
      <c r="AK40" s="65"/>
      <c r="AL40" s="65"/>
    </row>
    <row r="41" spans="2:39" ht="28.5" customHeight="1">
      <c r="B41" s="152" t="s">
        <v>45</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row>
    <row r="42" spans="2:39" ht="23.9" customHeight="1">
      <c r="B42" s="153" t="s">
        <v>46</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row>
    <row r="43" spans="2:39" ht="13.5" thickBot="1">
      <c r="B43" s="105" t="s">
        <v>47</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row>
    <row r="44" spans="2:39" ht="14.25" customHeight="1">
      <c r="B44" s="141" t="s">
        <v>48</v>
      </c>
      <c r="C44" s="142"/>
      <c r="D44" s="142"/>
      <c r="E44" s="142"/>
      <c r="F44" s="142"/>
      <c r="G44" s="142"/>
      <c r="H44" s="142"/>
      <c r="I44" s="143"/>
      <c r="J44" s="20"/>
      <c r="K44" s="144" t="s">
        <v>49</v>
      </c>
      <c r="L44" s="142"/>
      <c r="M44" s="142"/>
      <c r="N44" s="142"/>
      <c r="O44" s="142"/>
      <c r="P44" s="142"/>
      <c r="Q44" s="142"/>
      <c r="R44" s="145"/>
      <c r="S44" s="67" t="s">
        <v>50</v>
      </c>
      <c r="T44" s="68"/>
      <c r="U44" s="68"/>
      <c r="V44" s="68"/>
      <c r="W44" s="68"/>
      <c r="X44" s="68"/>
      <c r="Y44" s="68"/>
      <c r="Z44" s="68"/>
      <c r="AA44" s="68"/>
      <c r="AB44" s="68"/>
      <c r="AC44" s="68"/>
      <c r="AD44" s="68"/>
      <c r="AE44" s="68"/>
      <c r="AF44" s="68"/>
      <c r="AG44" s="68"/>
      <c r="AH44" s="69"/>
      <c r="AI44" s="144" t="s">
        <v>51</v>
      </c>
      <c r="AJ44" s="142"/>
      <c r="AK44" s="142"/>
      <c r="AL44" s="145"/>
    </row>
    <row r="45" spans="2:39" ht="14.25" customHeight="1">
      <c r="B45" s="123"/>
      <c r="C45" s="124"/>
      <c r="D45" s="127" t="s">
        <v>16</v>
      </c>
      <c r="E45" s="127"/>
      <c r="F45" s="124"/>
      <c r="G45" s="124"/>
      <c r="H45" s="128" t="s">
        <v>5</v>
      </c>
      <c r="I45" s="128"/>
      <c r="J45" s="130" t="s">
        <v>52</v>
      </c>
      <c r="K45" s="101" t="s">
        <v>20</v>
      </c>
      <c r="L45" s="101"/>
      <c r="M45" s="101"/>
      <c r="N45" s="101"/>
      <c r="O45" s="101"/>
      <c r="P45" s="101"/>
      <c r="Q45" s="101"/>
      <c r="R45" s="101"/>
      <c r="S45" s="132"/>
      <c r="T45" s="132"/>
      <c r="U45" s="132"/>
      <c r="V45" s="132"/>
      <c r="W45" s="132"/>
      <c r="X45" s="132"/>
      <c r="Y45" s="132"/>
      <c r="Z45" s="132"/>
      <c r="AA45" s="132"/>
      <c r="AB45" s="132"/>
      <c r="AC45" s="132"/>
      <c r="AD45" s="132"/>
      <c r="AE45" s="132"/>
      <c r="AF45" s="132"/>
      <c r="AG45" s="132"/>
      <c r="AH45" s="132"/>
      <c r="AI45" s="134" t="s">
        <v>20</v>
      </c>
      <c r="AJ45" s="134"/>
      <c r="AK45" s="134"/>
      <c r="AL45" s="135"/>
    </row>
    <row r="46" spans="2:39">
      <c r="B46" s="123"/>
      <c r="C46" s="124"/>
      <c r="D46" s="127"/>
      <c r="E46" s="127"/>
      <c r="F46" s="124"/>
      <c r="G46" s="124"/>
      <c r="H46" s="128"/>
      <c r="I46" s="128"/>
      <c r="J46" s="130"/>
      <c r="K46" s="138"/>
      <c r="L46" s="138"/>
      <c r="M46" s="127" t="s">
        <v>16</v>
      </c>
      <c r="N46" s="127"/>
      <c r="O46" s="138"/>
      <c r="P46" s="138"/>
      <c r="Q46" s="139" t="s">
        <v>34</v>
      </c>
      <c r="R46" s="140"/>
      <c r="S46" s="132"/>
      <c r="T46" s="132"/>
      <c r="U46" s="132"/>
      <c r="V46" s="132"/>
      <c r="W46" s="132"/>
      <c r="X46" s="132"/>
      <c r="Y46" s="132"/>
      <c r="Z46" s="132"/>
      <c r="AA46" s="132"/>
      <c r="AB46" s="132"/>
      <c r="AC46" s="132"/>
      <c r="AD46" s="132"/>
      <c r="AE46" s="132"/>
      <c r="AF46" s="132"/>
      <c r="AG46" s="132"/>
      <c r="AH46" s="132"/>
      <c r="AI46" s="134"/>
      <c r="AJ46" s="134"/>
      <c r="AK46" s="134"/>
      <c r="AL46" s="135"/>
    </row>
    <row r="47" spans="2:39" ht="14.25" customHeight="1">
      <c r="B47" s="123"/>
      <c r="C47" s="124"/>
      <c r="D47" s="127" t="s">
        <v>16</v>
      </c>
      <c r="E47" s="127"/>
      <c r="F47" s="124"/>
      <c r="G47" s="124"/>
      <c r="H47" s="128" t="s">
        <v>5</v>
      </c>
      <c r="I47" s="128"/>
      <c r="J47" s="130" t="s">
        <v>52</v>
      </c>
      <c r="K47" s="101" t="s">
        <v>20</v>
      </c>
      <c r="L47" s="101"/>
      <c r="M47" s="101"/>
      <c r="N47" s="101"/>
      <c r="O47" s="101"/>
      <c r="P47" s="101"/>
      <c r="Q47" s="101"/>
      <c r="R47" s="101"/>
      <c r="S47" s="132"/>
      <c r="T47" s="132"/>
      <c r="U47" s="132"/>
      <c r="V47" s="132"/>
      <c r="W47" s="132"/>
      <c r="X47" s="132"/>
      <c r="Y47" s="132"/>
      <c r="Z47" s="132"/>
      <c r="AA47" s="132"/>
      <c r="AB47" s="132"/>
      <c r="AC47" s="132"/>
      <c r="AD47" s="132"/>
      <c r="AE47" s="132"/>
      <c r="AF47" s="132"/>
      <c r="AG47" s="132"/>
      <c r="AH47" s="132"/>
      <c r="AI47" s="134" t="s">
        <v>20</v>
      </c>
      <c r="AJ47" s="134"/>
      <c r="AK47" s="134"/>
      <c r="AL47" s="135"/>
    </row>
    <row r="48" spans="2:39">
      <c r="B48" s="123"/>
      <c r="C48" s="124"/>
      <c r="D48" s="127"/>
      <c r="E48" s="127"/>
      <c r="F48" s="124"/>
      <c r="G48" s="124"/>
      <c r="H48" s="128"/>
      <c r="I48" s="128"/>
      <c r="J48" s="130"/>
      <c r="K48" s="138"/>
      <c r="L48" s="138"/>
      <c r="M48" s="127" t="s">
        <v>16</v>
      </c>
      <c r="N48" s="127"/>
      <c r="O48" s="138"/>
      <c r="P48" s="138"/>
      <c r="Q48" s="139" t="s">
        <v>34</v>
      </c>
      <c r="R48" s="140"/>
      <c r="S48" s="132"/>
      <c r="T48" s="132"/>
      <c r="U48" s="132"/>
      <c r="V48" s="132"/>
      <c r="W48" s="132"/>
      <c r="X48" s="132"/>
      <c r="Y48" s="132"/>
      <c r="Z48" s="132"/>
      <c r="AA48" s="132"/>
      <c r="AB48" s="132"/>
      <c r="AC48" s="132"/>
      <c r="AD48" s="132"/>
      <c r="AE48" s="132"/>
      <c r="AF48" s="132"/>
      <c r="AG48" s="132"/>
      <c r="AH48" s="132"/>
      <c r="AI48" s="134"/>
      <c r="AJ48" s="134"/>
      <c r="AK48" s="134"/>
      <c r="AL48" s="135"/>
    </row>
    <row r="49" spans="2:40" ht="14.25" customHeight="1">
      <c r="B49" s="123"/>
      <c r="C49" s="124"/>
      <c r="D49" s="127" t="s">
        <v>16</v>
      </c>
      <c r="E49" s="127"/>
      <c r="F49" s="124"/>
      <c r="G49" s="124"/>
      <c r="H49" s="128" t="s">
        <v>5</v>
      </c>
      <c r="I49" s="128"/>
      <c r="J49" s="130" t="s">
        <v>52</v>
      </c>
      <c r="K49" s="101" t="s">
        <v>20</v>
      </c>
      <c r="L49" s="101"/>
      <c r="M49" s="101"/>
      <c r="N49" s="101"/>
      <c r="O49" s="101"/>
      <c r="P49" s="101"/>
      <c r="Q49" s="101"/>
      <c r="R49" s="101"/>
      <c r="S49" s="132"/>
      <c r="T49" s="132"/>
      <c r="U49" s="132"/>
      <c r="V49" s="132"/>
      <c r="W49" s="132"/>
      <c r="X49" s="132"/>
      <c r="Y49" s="132"/>
      <c r="Z49" s="132"/>
      <c r="AA49" s="132"/>
      <c r="AB49" s="132"/>
      <c r="AC49" s="132"/>
      <c r="AD49" s="132"/>
      <c r="AE49" s="132"/>
      <c r="AF49" s="132"/>
      <c r="AG49" s="132"/>
      <c r="AH49" s="132"/>
      <c r="AI49" s="134" t="s">
        <v>20</v>
      </c>
      <c r="AJ49" s="134"/>
      <c r="AK49" s="134"/>
      <c r="AL49" s="135"/>
    </row>
    <row r="50" spans="2:40">
      <c r="B50" s="123"/>
      <c r="C50" s="124"/>
      <c r="D50" s="127"/>
      <c r="E50" s="127"/>
      <c r="F50" s="124"/>
      <c r="G50" s="124"/>
      <c r="H50" s="128"/>
      <c r="I50" s="128"/>
      <c r="J50" s="130"/>
      <c r="K50" s="138"/>
      <c r="L50" s="138"/>
      <c r="M50" s="127" t="s">
        <v>16</v>
      </c>
      <c r="N50" s="127"/>
      <c r="O50" s="138"/>
      <c r="P50" s="138"/>
      <c r="Q50" s="139" t="s">
        <v>34</v>
      </c>
      <c r="R50" s="140"/>
      <c r="S50" s="132"/>
      <c r="T50" s="132"/>
      <c r="U50" s="132"/>
      <c r="V50" s="132"/>
      <c r="W50" s="132"/>
      <c r="X50" s="132"/>
      <c r="Y50" s="132"/>
      <c r="Z50" s="132"/>
      <c r="AA50" s="132"/>
      <c r="AB50" s="132"/>
      <c r="AC50" s="132"/>
      <c r="AD50" s="132"/>
      <c r="AE50" s="132"/>
      <c r="AF50" s="132"/>
      <c r="AG50" s="132"/>
      <c r="AH50" s="132"/>
      <c r="AI50" s="134"/>
      <c r="AJ50" s="134"/>
      <c r="AK50" s="134"/>
      <c r="AL50" s="135"/>
    </row>
    <row r="51" spans="2:40" ht="14.25" customHeight="1">
      <c r="B51" s="123"/>
      <c r="C51" s="124"/>
      <c r="D51" s="127" t="s">
        <v>16</v>
      </c>
      <c r="E51" s="127"/>
      <c r="F51" s="124"/>
      <c r="G51" s="124"/>
      <c r="H51" s="128" t="s">
        <v>5</v>
      </c>
      <c r="I51" s="128"/>
      <c r="J51" s="130" t="s">
        <v>52</v>
      </c>
      <c r="K51" s="101" t="s">
        <v>20</v>
      </c>
      <c r="L51" s="101"/>
      <c r="M51" s="101"/>
      <c r="N51" s="101"/>
      <c r="O51" s="101"/>
      <c r="P51" s="101"/>
      <c r="Q51" s="101"/>
      <c r="R51" s="101"/>
      <c r="S51" s="132"/>
      <c r="T51" s="132"/>
      <c r="U51" s="132"/>
      <c r="V51" s="132"/>
      <c r="W51" s="132"/>
      <c r="X51" s="132"/>
      <c r="Y51" s="132"/>
      <c r="Z51" s="132"/>
      <c r="AA51" s="132"/>
      <c r="AB51" s="132"/>
      <c r="AC51" s="132"/>
      <c r="AD51" s="132"/>
      <c r="AE51" s="132"/>
      <c r="AF51" s="132"/>
      <c r="AG51" s="132"/>
      <c r="AH51" s="132"/>
      <c r="AI51" s="134" t="s">
        <v>20</v>
      </c>
      <c r="AJ51" s="134"/>
      <c r="AK51" s="134"/>
      <c r="AL51" s="135"/>
    </row>
    <row r="52" spans="2:40">
      <c r="B52" s="123"/>
      <c r="C52" s="124"/>
      <c r="D52" s="127"/>
      <c r="E52" s="127"/>
      <c r="F52" s="124"/>
      <c r="G52" s="124"/>
      <c r="H52" s="128"/>
      <c r="I52" s="128"/>
      <c r="J52" s="130"/>
      <c r="K52" s="138"/>
      <c r="L52" s="138"/>
      <c r="M52" s="127" t="s">
        <v>16</v>
      </c>
      <c r="N52" s="127"/>
      <c r="O52" s="138"/>
      <c r="P52" s="138"/>
      <c r="Q52" s="139" t="s">
        <v>34</v>
      </c>
      <c r="R52" s="140"/>
      <c r="S52" s="132"/>
      <c r="T52" s="132"/>
      <c r="U52" s="132"/>
      <c r="V52" s="132"/>
      <c r="W52" s="132"/>
      <c r="X52" s="132"/>
      <c r="Y52" s="132"/>
      <c r="Z52" s="132"/>
      <c r="AA52" s="132"/>
      <c r="AB52" s="132"/>
      <c r="AC52" s="132"/>
      <c r="AD52" s="132"/>
      <c r="AE52" s="132"/>
      <c r="AF52" s="132"/>
      <c r="AG52" s="132"/>
      <c r="AH52" s="132"/>
      <c r="AI52" s="134"/>
      <c r="AJ52" s="134"/>
      <c r="AK52" s="134"/>
      <c r="AL52" s="135"/>
    </row>
    <row r="53" spans="2:40" ht="14.25" customHeight="1">
      <c r="B53" s="123"/>
      <c r="C53" s="124"/>
      <c r="D53" s="127" t="s">
        <v>16</v>
      </c>
      <c r="E53" s="127"/>
      <c r="F53" s="124"/>
      <c r="G53" s="124"/>
      <c r="H53" s="128" t="s">
        <v>5</v>
      </c>
      <c r="I53" s="128"/>
      <c r="J53" s="130" t="s">
        <v>52</v>
      </c>
      <c r="K53" s="101" t="s">
        <v>20</v>
      </c>
      <c r="L53" s="101"/>
      <c r="M53" s="101"/>
      <c r="N53" s="101"/>
      <c r="O53" s="101"/>
      <c r="P53" s="101"/>
      <c r="Q53" s="101"/>
      <c r="R53" s="101"/>
      <c r="S53" s="132"/>
      <c r="T53" s="132"/>
      <c r="U53" s="132"/>
      <c r="V53" s="132"/>
      <c r="W53" s="132"/>
      <c r="X53" s="132"/>
      <c r="Y53" s="132"/>
      <c r="Z53" s="132"/>
      <c r="AA53" s="132"/>
      <c r="AB53" s="132"/>
      <c r="AC53" s="132"/>
      <c r="AD53" s="132"/>
      <c r="AE53" s="132"/>
      <c r="AF53" s="132"/>
      <c r="AG53" s="132"/>
      <c r="AH53" s="132"/>
      <c r="AI53" s="134" t="s">
        <v>20</v>
      </c>
      <c r="AJ53" s="134"/>
      <c r="AK53" s="134"/>
      <c r="AL53" s="135"/>
    </row>
    <row r="54" spans="2:40">
      <c r="B54" s="123"/>
      <c r="C54" s="124"/>
      <c r="D54" s="127"/>
      <c r="E54" s="127"/>
      <c r="F54" s="124"/>
      <c r="G54" s="124"/>
      <c r="H54" s="128"/>
      <c r="I54" s="128"/>
      <c r="J54" s="130"/>
      <c r="K54" s="138"/>
      <c r="L54" s="138"/>
      <c r="M54" s="127" t="s">
        <v>16</v>
      </c>
      <c r="N54" s="127"/>
      <c r="O54" s="138"/>
      <c r="P54" s="138"/>
      <c r="Q54" s="139" t="s">
        <v>34</v>
      </c>
      <c r="R54" s="140"/>
      <c r="S54" s="132"/>
      <c r="T54" s="132"/>
      <c r="U54" s="132"/>
      <c r="V54" s="132"/>
      <c r="W54" s="132"/>
      <c r="X54" s="132"/>
      <c r="Y54" s="132"/>
      <c r="Z54" s="132"/>
      <c r="AA54" s="132"/>
      <c r="AB54" s="132"/>
      <c r="AC54" s="132"/>
      <c r="AD54" s="132"/>
      <c r="AE54" s="132"/>
      <c r="AF54" s="132"/>
      <c r="AG54" s="132"/>
      <c r="AH54" s="132"/>
      <c r="AI54" s="134"/>
      <c r="AJ54" s="134"/>
      <c r="AK54" s="134"/>
      <c r="AL54" s="135"/>
    </row>
    <row r="55" spans="2:40" ht="14.25" customHeight="1">
      <c r="B55" s="123"/>
      <c r="C55" s="124"/>
      <c r="D55" s="127" t="s">
        <v>16</v>
      </c>
      <c r="E55" s="127"/>
      <c r="F55" s="124"/>
      <c r="G55" s="124"/>
      <c r="H55" s="128" t="s">
        <v>5</v>
      </c>
      <c r="I55" s="128"/>
      <c r="J55" s="130" t="s">
        <v>52</v>
      </c>
      <c r="K55" s="101" t="s">
        <v>20</v>
      </c>
      <c r="L55" s="101"/>
      <c r="M55" s="101"/>
      <c r="N55" s="101"/>
      <c r="O55" s="101"/>
      <c r="P55" s="101"/>
      <c r="Q55" s="101"/>
      <c r="R55" s="101"/>
      <c r="S55" s="132"/>
      <c r="T55" s="132"/>
      <c r="U55" s="132"/>
      <c r="V55" s="132"/>
      <c r="W55" s="132"/>
      <c r="X55" s="132"/>
      <c r="Y55" s="132"/>
      <c r="Z55" s="132"/>
      <c r="AA55" s="132"/>
      <c r="AB55" s="132"/>
      <c r="AC55" s="132"/>
      <c r="AD55" s="132"/>
      <c r="AE55" s="132"/>
      <c r="AF55" s="132"/>
      <c r="AG55" s="132"/>
      <c r="AH55" s="132"/>
      <c r="AI55" s="134" t="s">
        <v>20</v>
      </c>
      <c r="AJ55" s="134"/>
      <c r="AK55" s="134"/>
      <c r="AL55" s="135"/>
    </row>
    <row r="56" spans="2:40">
      <c r="B56" s="123"/>
      <c r="C56" s="124"/>
      <c r="D56" s="127"/>
      <c r="E56" s="127"/>
      <c r="F56" s="124"/>
      <c r="G56" s="124"/>
      <c r="H56" s="128"/>
      <c r="I56" s="128"/>
      <c r="J56" s="130"/>
      <c r="K56" s="138"/>
      <c r="L56" s="138"/>
      <c r="M56" s="127" t="s">
        <v>16</v>
      </c>
      <c r="N56" s="127"/>
      <c r="O56" s="138"/>
      <c r="P56" s="138"/>
      <c r="Q56" s="139" t="s">
        <v>34</v>
      </c>
      <c r="R56" s="140"/>
      <c r="S56" s="132"/>
      <c r="T56" s="132"/>
      <c r="U56" s="132"/>
      <c r="V56" s="132"/>
      <c r="W56" s="132"/>
      <c r="X56" s="132"/>
      <c r="Y56" s="132"/>
      <c r="Z56" s="132"/>
      <c r="AA56" s="132"/>
      <c r="AB56" s="132"/>
      <c r="AC56" s="132"/>
      <c r="AD56" s="132"/>
      <c r="AE56" s="132"/>
      <c r="AF56" s="132"/>
      <c r="AG56" s="132"/>
      <c r="AH56" s="132"/>
      <c r="AI56" s="134"/>
      <c r="AJ56" s="134"/>
      <c r="AK56" s="134"/>
      <c r="AL56" s="135"/>
    </row>
    <row r="57" spans="2:40" ht="14.25" customHeight="1">
      <c r="B57" s="123"/>
      <c r="C57" s="124"/>
      <c r="D57" s="127" t="s">
        <v>16</v>
      </c>
      <c r="E57" s="127"/>
      <c r="F57" s="124"/>
      <c r="G57" s="124"/>
      <c r="H57" s="128" t="s">
        <v>5</v>
      </c>
      <c r="I57" s="128"/>
      <c r="J57" s="130" t="s">
        <v>52</v>
      </c>
      <c r="K57" s="101" t="s">
        <v>20</v>
      </c>
      <c r="L57" s="101"/>
      <c r="M57" s="101"/>
      <c r="N57" s="101"/>
      <c r="O57" s="101"/>
      <c r="P57" s="101"/>
      <c r="Q57" s="101"/>
      <c r="R57" s="101"/>
      <c r="S57" s="132"/>
      <c r="T57" s="132"/>
      <c r="U57" s="132"/>
      <c r="V57" s="132"/>
      <c r="W57" s="132"/>
      <c r="X57" s="132"/>
      <c r="Y57" s="132"/>
      <c r="Z57" s="132"/>
      <c r="AA57" s="132"/>
      <c r="AB57" s="132"/>
      <c r="AC57" s="132"/>
      <c r="AD57" s="132"/>
      <c r="AE57" s="132"/>
      <c r="AF57" s="132"/>
      <c r="AG57" s="132"/>
      <c r="AH57" s="132"/>
      <c r="AI57" s="134" t="s">
        <v>20</v>
      </c>
      <c r="AJ57" s="134"/>
      <c r="AK57" s="134"/>
      <c r="AL57" s="135"/>
    </row>
    <row r="58" spans="2:40">
      <c r="B58" s="123"/>
      <c r="C58" s="124"/>
      <c r="D58" s="127"/>
      <c r="E58" s="127"/>
      <c r="F58" s="124"/>
      <c r="G58" s="124"/>
      <c r="H58" s="128"/>
      <c r="I58" s="128"/>
      <c r="J58" s="130"/>
      <c r="K58" s="138"/>
      <c r="L58" s="138"/>
      <c r="M58" s="127" t="s">
        <v>16</v>
      </c>
      <c r="N58" s="127"/>
      <c r="O58" s="138"/>
      <c r="P58" s="138"/>
      <c r="Q58" s="139" t="s">
        <v>34</v>
      </c>
      <c r="R58" s="140"/>
      <c r="S58" s="132"/>
      <c r="T58" s="132"/>
      <c r="U58" s="132"/>
      <c r="V58" s="132"/>
      <c r="W58" s="132"/>
      <c r="X58" s="132"/>
      <c r="Y58" s="132"/>
      <c r="Z58" s="132"/>
      <c r="AA58" s="132"/>
      <c r="AB58" s="132"/>
      <c r="AC58" s="132"/>
      <c r="AD58" s="132"/>
      <c r="AE58" s="132"/>
      <c r="AF58" s="132"/>
      <c r="AG58" s="132"/>
      <c r="AH58" s="132"/>
      <c r="AI58" s="134"/>
      <c r="AJ58" s="134"/>
      <c r="AK58" s="134"/>
      <c r="AL58" s="135"/>
    </row>
    <row r="59" spans="2:40" ht="14.25" customHeight="1">
      <c r="B59" s="123"/>
      <c r="C59" s="124"/>
      <c r="D59" s="127" t="s">
        <v>16</v>
      </c>
      <c r="E59" s="127"/>
      <c r="F59" s="124"/>
      <c r="G59" s="124"/>
      <c r="H59" s="128" t="s">
        <v>5</v>
      </c>
      <c r="I59" s="128"/>
      <c r="J59" s="130" t="s">
        <v>52</v>
      </c>
      <c r="K59" s="101" t="s">
        <v>20</v>
      </c>
      <c r="L59" s="101"/>
      <c r="M59" s="101"/>
      <c r="N59" s="101"/>
      <c r="O59" s="101"/>
      <c r="P59" s="101"/>
      <c r="Q59" s="101"/>
      <c r="R59" s="101"/>
      <c r="S59" s="132"/>
      <c r="T59" s="132"/>
      <c r="U59" s="132"/>
      <c r="V59" s="132"/>
      <c r="W59" s="132"/>
      <c r="X59" s="132"/>
      <c r="Y59" s="132"/>
      <c r="Z59" s="132"/>
      <c r="AA59" s="132"/>
      <c r="AB59" s="132"/>
      <c r="AC59" s="132"/>
      <c r="AD59" s="132"/>
      <c r="AE59" s="132"/>
      <c r="AF59" s="132"/>
      <c r="AG59" s="132"/>
      <c r="AH59" s="132"/>
      <c r="AI59" s="134" t="s">
        <v>20</v>
      </c>
      <c r="AJ59" s="134"/>
      <c r="AK59" s="134"/>
      <c r="AL59" s="135"/>
    </row>
    <row r="60" spans="2:40">
      <c r="B60" s="123"/>
      <c r="C60" s="124"/>
      <c r="D60" s="127"/>
      <c r="E60" s="127"/>
      <c r="F60" s="124"/>
      <c r="G60" s="124"/>
      <c r="H60" s="128"/>
      <c r="I60" s="128"/>
      <c r="J60" s="130"/>
      <c r="K60" s="138"/>
      <c r="L60" s="138"/>
      <c r="M60" s="127" t="s">
        <v>16</v>
      </c>
      <c r="N60" s="127"/>
      <c r="O60" s="138"/>
      <c r="P60" s="138"/>
      <c r="Q60" s="139" t="s">
        <v>34</v>
      </c>
      <c r="R60" s="140"/>
      <c r="S60" s="132"/>
      <c r="T60" s="132"/>
      <c r="U60" s="132"/>
      <c r="V60" s="132"/>
      <c r="W60" s="132"/>
      <c r="X60" s="132"/>
      <c r="Y60" s="132"/>
      <c r="Z60" s="132"/>
      <c r="AA60" s="132"/>
      <c r="AB60" s="132"/>
      <c r="AC60" s="132"/>
      <c r="AD60" s="132"/>
      <c r="AE60" s="132"/>
      <c r="AF60" s="132"/>
      <c r="AG60" s="132"/>
      <c r="AH60" s="132"/>
      <c r="AI60" s="134"/>
      <c r="AJ60" s="134"/>
      <c r="AK60" s="134"/>
      <c r="AL60" s="135"/>
    </row>
    <row r="61" spans="2:40">
      <c r="B61" s="116" t="s">
        <v>53</v>
      </c>
      <c r="C61" s="120"/>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2"/>
    </row>
    <row r="62" spans="2:40" ht="14.25" customHeight="1">
      <c r="B62" s="123"/>
      <c r="C62" s="124"/>
      <c r="D62" s="127" t="s">
        <v>16</v>
      </c>
      <c r="E62" s="127"/>
      <c r="F62" s="124"/>
      <c r="G62" s="124"/>
      <c r="H62" s="128" t="s">
        <v>5</v>
      </c>
      <c r="I62" s="128"/>
      <c r="J62" s="130" t="s">
        <v>52</v>
      </c>
      <c r="K62" s="101" t="s">
        <v>20</v>
      </c>
      <c r="L62" s="101"/>
      <c r="M62" s="101"/>
      <c r="N62" s="101"/>
      <c r="O62" s="101"/>
      <c r="P62" s="101"/>
      <c r="Q62" s="101"/>
      <c r="R62" s="101"/>
      <c r="S62" s="132"/>
      <c r="T62" s="132"/>
      <c r="U62" s="132"/>
      <c r="V62" s="132"/>
      <c r="W62" s="132"/>
      <c r="X62" s="132"/>
      <c r="Y62" s="132"/>
      <c r="Z62" s="132"/>
      <c r="AA62" s="132"/>
      <c r="AB62" s="132"/>
      <c r="AC62" s="132"/>
      <c r="AD62" s="132"/>
      <c r="AE62" s="132"/>
      <c r="AF62" s="132"/>
      <c r="AG62" s="132"/>
      <c r="AH62" s="132"/>
      <c r="AI62" s="134" t="s">
        <v>20</v>
      </c>
      <c r="AJ62" s="134"/>
      <c r="AK62" s="134"/>
      <c r="AL62" s="135"/>
    </row>
    <row r="63" spans="2:40" ht="13.5" thickBot="1">
      <c r="B63" s="125"/>
      <c r="C63" s="126"/>
      <c r="D63" s="107"/>
      <c r="E63" s="107"/>
      <c r="F63" s="126"/>
      <c r="G63" s="126"/>
      <c r="H63" s="129"/>
      <c r="I63" s="129"/>
      <c r="J63" s="131"/>
      <c r="K63" s="108"/>
      <c r="L63" s="108"/>
      <c r="M63" s="107" t="s">
        <v>16</v>
      </c>
      <c r="N63" s="107"/>
      <c r="O63" s="108"/>
      <c r="P63" s="108"/>
      <c r="Q63" s="109" t="s">
        <v>34</v>
      </c>
      <c r="R63" s="110"/>
      <c r="S63" s="133"/>
      <c r="T63" s="133"/>
      <c r="U63" s="133"/>
      <c r="V63" s="133"/>
      <c r="W63" s="133"/>
      <c r="X63" s="133"/>
      <c r="Y63" s="133"/>
      <c r="Z63" s="133"/>
      <c r="AA63" s="133"/>
      <c r="AB63" s="133"/>
      <c r="AC63" s="133"/>
      <c r="AD63" s="133"/>
      <c r="AE63" s="133"/>
      <c r="AF63" s="133"/>
      <c r="AG63" s="133"/>
      <c r="AH63" s="133"/>
      <c r="AI63" s="136"/>
      <c r="AJ63" s="136"/>
      <c r="AK63" s="136"/>
      <c r="AL63" s="137"/>
      <c r="AM63" s="17"/>
      <c r="AN63" s="17"/>
    </row>
  </sheetData>
  <mergeCells count="272">
    <mergeCell ref="B6:C6"/>
    <mergeCell ref="D6:AL6"/>
    <mergeCell ref="B8:AL8"/>
    <mergeCell ref="Y9:Z9"/>
    <mergeCell ref="AA9:AB9"/>
    <mergeCell ref="AC9:AD9"/>
    <mergeCell ref="AE9:AF9"/>
    <mergeCell ref="AG9:AH9"/>
    <mergeCell ref="AI9:AJ9"/>
    <mergeCell ref="AK9:AL9"/>
    <mergeCell ref="Y12:AF12"/>
    <mergeCell ref="B13:E13"/>
    <mergeCell ref="F13:M13"/>
    <mergeCell ref="N13:U13"/>
    <mergeCell ref="V13:X13"/>
    <mergeCell ref="Y13:AF13"/>
    <mergeCell ref="B11:E11"/>
    <mergeCell ref="F11:M11"/>
    <mergeCell ref="N11:U11"/>
    <mergeCell ref="V11:X11"/>
    <mergeCell ref="Y11:AF11"/>
    <mergeCell ref="B12:E12"/>
    <mergeCell ref="F12:M12"/>
    <mergeCell ref="N12:U12"/>
    <mergeCell ref="V12:X12"/>
    <mergeCell ref="R14:S14"/>
    <mergeCell ref="T14:U14"/>
    <mergeCell ref="V14:AA14"/>
    <mergeCell ref="AB14:AF14"/>
    <mergeCell ref="B15:E16"/>
    <mergeCell ref="F15:H15"/>
    <mergeCell ref="I15:M15"/>
    <mergeCell ref="N15:U15"/>
    <mergeCell ref="V15:AA15"/>
    <mergeCell ref="B14:E14"/>
    <mergeCell ref="F14:G14"/>
    <mergeCell ref="H14:I14"/>
    <mergeCell ref="J14:K14"/>
    <mergeCell ref="L14:M14"/>
    <mergeCell ref="N14:O14"/>
    <mergeCell ref="AB15:AF15"/>
    <mergeCell ref="F16:U16"/>
    <mergeCell ref="V16:AA16"/>
    <mergeCell ref="AB16:AL16"/>
    <mergeCell ref="B17:E17"/>
    <mergeCell ref="F17:U17"/>
    <mergeCell ref="V17:Z17"/>
    <mergeCell ref="AA17:AB17"/>
    <mergeCell ref="AC17:AD17"/>
    <mergeCell ref="AE17:AF17"/>
    <mergeCell ref="AG11:AL15"/>
    <mergeCell ref="AH25:AL25"/>
    <mergeCell ref="Z26:AA26"/>
    <mergeCell ref="AB26:AC26"/>
    <mergeCell ref="AD26:AE26"/>
    <mergeCell ref="AF26:AG26"/>
    <mergeCell ref="AH26:AL26"/>
    <mergeCell ref="AG17:AH17"/>
    <mergeCell ref="AI17:AJ17"/>
    <mergeCell ref="AK17:AL17"/>
    <mergeCell ref="B24:AL24"/>
    <mergeCell ref="B25:E26"/>
    <mergeCell ref="F25:Y26"/>
    <mergeCell ref="Z25:AA25"/>
    <mergeCell ref="AB25:AC25"/>
    <mergeCell ref="AD25:AE25"/>
    <mergeCell ref="AF25:AG25"/>
    <mergeCell ref="P14:Q14"/>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33:AL33"/>
    <mergeCell ref="F34:Y34"/>
    <mergeCell ref="Z34:AA34"/>
    <mergeCell ref="AB34:AC34"/>
    <mergeCell ref="AD34:AE34"/>
    <mergeCell ref="AF34:AG34"/>
    <mergeCell ref="AH34:AL34"/>
    <mergeCell ref="B33:E34"/>
    <mergeCell ref="F33:Y33"/>
    <mergeCell ref="Z33:AA33"/>
    <mergeCell ref="AB33:AC33"/>
    <mergeCell ref="AD33:AE33"/>
    <mergeCell ref="AF33:AG33"/>
    <mergeCell ref="AH35:AL35"/>
    <mergeCell ref="F36:Y36"/>
    <mergeCell ref="Z36:AA36"/>
    <mergeCell ref="AB36:AC36"/>
    <mergeCell ref="AD36:AE36"/>
    <mergeCell ref="AF36:AG36"/>
    <mergeCell ref="AH36:AL36"/>
    <mergeCell ref="B35:E36"/>
    <mergeCell ref="F35:Y35"/>
    <mergeCell ref="Z35:AA35"/>
    <mergeCell ref="AB35:AC35"/>
    <mergeCell ref="AD35:AE35"/>
    <mergeCell ref="AF35:AG35"/>
    <mergeCell ref="U39:V39"/>
    <mergeCell ref="W39:X39"/>
    <mergeCell ref="Y39:AL39"/>
    <mergeCell ref="B41:AL41"/>
    <mergeCell ref="B42:AL42"/>
    <mergeCell ref="B43:AL43"/>
    <mergeCell ref="B37:E39"/>
    <mergeCell ref="F38:L38"/>
    <mergeCell ref="M38:AL38"/>
    <mergeCell ref="F39:L39"/>
    <mergeCell ref="M39:N39"/>
    <mergeCell ref="O39:P39"/>
    <mergeCell ref="Q39:R39"/>
    <mergeCell ref="S39:T39"/>
    <mergeCell ref="F37:L37"/>
    <mergeCell ref="M37:S37"/>
    <mergeCell ref="AF37:AL37"/>
    <mergeCell ref="T37:AE37"/>
    <mergeCell ref="B47:C48"/>
    <mergeCell ref="D47:E48"/>
    <mergeCell ref="F47:G48"/>
    <mergeCell ref="H47:I48"/>
    <mergeCell ref="J47:J48"/>
    <mergeCell ref="B44:I44"/>
    <mergeCell ref="K44:R44"/>
    <mergeCell ref="AI44:AL44"/>
    <mergeCell ref="B45:C46"/>
    <mergeCell ref="D45:E46"/>
    <mergeCell ref="F45:G46"/>
    <mergeCell ref="H45:I46"/>
    <mergeCell ref="J45:J46"/>
    <mergeCell ref="K45:R45"/>
    <mergeCell ref="S45:AH46"/>
    <mergeCell ref="K47:R47"/>
    <mergeCell ref="S47:AH48"/>
    <mergeCell ref="AI47:AL48"/>
    <mergeCell ref="K48:L48"/>
    <mergeCell ref="M48:N48"/>
    <mergeCell ref="O48:P48"/>
    <mergeCell ref="Q48:R48"/>
    <mergeCell ref="AI45:AL46"/>
    <mergeCell ref="K46:L46"/>
    <mergeCell ref="M46:N46"/>
    <mergeCell ref="O46:P46"/>
    <mergeCell ref="Q46:R46"/>
    <mergeCell ref="S49:AH50"/>
    <mergeCell ref="AI49:AL50"/>
    <mergeCell ref="K50:L50"/>
    <mergeCell ref="M50:N50"/>
    <mergeCell ref="O50:P50"/>
    <mergeCell ref="Q50:R50"/>
    <mergeCell ref="B49:C50"/>
    <mergeCell ref="D49:E50"/>
    <mergeCell ref="F49:G50"/>
    <mergeCell ref="H49:I50"/>
    <mergeCell ref="J49:J50"/>
    <mergeCell ref="K49:R49"/>
    <mergeCell ref="S51:AH52"/>
    <mergeCell ref="AI51:AL52"/>
    <mergeCell ref="K52:L52"/>
    <mergeCell ref="M52:N52"/>
    <mergeCell ref="O52:P52"/>
    <mergeCell ref="Q52:R52"/>
    <mergeCell ref="B51:C52"/>
    <mergeCell ref="D51:E52"/>
    <mergeCell ref="F51:G52"/>
    <mergeCell ref="H51:I52"/>
    <mergeCell ref="J51:J52"/>
    <mergeCell ref="K51:R51"/>
    <mergeCell ref="S53:AH54"/>
    <mergeCell ref="AI53:AL54"/>
    <mergeCell ref="K54:L54"/>
    <mergeCell ref="M54:N54"/>
    <mergeCell ref="O54:P54"/>
    <mergeCell ref="Q54:R54"/>
    <mergeCell ref="B53:C54"/>
    <mergeCell ref="D53:E54"/>
    <mergeCell ref="F53:G54"/>
    <mergeCell ref="H53:I54"/>
    <mergeCell ref="J53:J54"/>
    <mergeCell ref="K53:R53"/>
    <mergeCell ref="S55:AH56"/>
    <mergeCell ref="AI55:AL56"/>
    <mergeCell ref="K56:L56"/>
    <mergeCell ref="M56:N56"/>
    <mergeCell ref="O56:P56"/>
    <mergeCell ref="Q56:R56"/>
    <mergeCell ref="B55:C56"/>
    <mergeCell ref="D55:E56"/>
    <mergeCell ref="F55:G56"/>
    <mergeCell ref="H55:I56"/>
    <mergeCell ref="J55:J56"/>
    <mergeCell ref="K55:R55"/>
    <mergeCell ref="S57:AH58"/>
    <mergeCell ref="AI57:AL58"/>
    <mergeCell ref="K58:L58"/>
    <mergeCell ref="M58:N58"/>
    <mergeCell ref="O58:P58"/>
    <mergeCell ref="Q58:R58"/>
    <mergeCell ref="B57:C58"/>
    <mergeCell ref="D57:E58"/>
    <mergeCell ref="F57:G58"/>
    <mergeCell ref="H57:I58"/>
    <mergeCell ref="J57:J58"/>
    <mergeCell ref="K57:R57"/>
    <mergeCell ref="K60:L60"/>
    <mergeCell ref="M60:N60"/>
    <mergeCell ref="O60:P60"/>
    <mergeCell ref="Q60:R60"/>
    <mergeCell ref="B59:C60"/>
    <mergeCell ref="D59:E60"/>
    <mergeCell ref="F59:G60"/>
    <mergeCell ref="H59:I60"/>
    <mergeCell ref="J59:J60"/>
    <mergeCell ref="K59:R59"/>
    <mergeCell ref="B21:H22"/>
    <mergeCell ref="I21:M21"/>
    <mergeCell ref="N21:AL21"/>
    <mergeCell ref="I22:U22"/>
    <mergeCell ref="V22:AL22"/>
    <mergeCell ref="M63:N63"/>
    <mergeCell ref="O63:P63"/>
    <mergeCell ref="Q63:R63"/>
    <mergeCell ref="B19:H19"/>
    <mergeCell ref="I19:AL19"/>
    <mergeCell ref="B20:H20"/>
    <mergeCell ref="I20:AL20"/>
    <mergeCell ref="B61:AL61"/>
    <mergeCell ref="B62:C63"/>
    <mergeCell ref="D62:E63"/>
    <mergeCell ref="F62:G63"/>
    <mergeCell ref="H62:I63"/>
    <mergeCell ref="J62:J63"/>
    <mergeCell ref="K62:R62"/>
    <mergeCell ref="S62:AH63"/>
    <mergeCell ref="AI62:AL63"/>
    <mergeCell ref="K63:L63"/>
    <mergeCell ref="S59:AH60"/>
    <mergeCell ref="AI59:AL60"/>
  </mergeCells>
  <phoneticPr fontId="21"/>
  <dataValidations count="20">
    <dataValidation type="whole" allowBlank="1" showInputMessage="1" showErrorMessage="1" sqref="AC40 AA10:AB10 F14:G14 AC18 AC20:AC23" xr:uid="{68999A09-1980-4952-825E-39D637CCD72C}">
      <formula1>1</formula1>
      <formula2>12</formula2>
    </dataValidation>
    <dataValidation type="list" allowBlank="1" showInputMessage="1" showErrorMessage="1" sqref="AH26:AL26" xr:uid="{5564D726-8C1F-43D7-A46A-8F7DCAFBC128}">
      <formula1>"Graduated"</formula1>
    </dataValidation>
    <dataValidation type="whole" allowBlank="1" showInputMessage="1" showErrorMessage="1" sqref="AI10:AJ10" xr:uid="{9676FB7D-3797-45C0-8471-745E0496B363}">
      <formula1>1900</formula1>
      <formula2>2030</formula2>
    </dataValidation>
    <dataValidation type="whole" allowBlank="1" showInputMessage="1" showErrorMessage="1" sqref="AE10:AF10" xr:uid="{ACC139D7-6C0C-4424-9E1D-11699E79BC47}">
      <formula1>1</formula1>
      <formula2>31</formula2>
    </dataValidation>
    <dataValidation type="list" allowBlank="1" showInputMessage="1" showErrorMessage="1" sqref="AH25:AL25" xr:uid="{DC16C3DC-68CC-4E85-A45D-A0E5EDAFF17B}">
      <formula1>"Entered"</formula1>
    </dataValidation>
    <dataValidation type="list" allowBlank="1" showInputMessage="1" showErrorMessage="1" sqref="AH27:AL27 AH29:AL29 AH31:AL31 AH33:AL33 AH35:AL35" xr:uid="{9F43F71C-82D4-48E7-B481-D7652839A7E3}">
      <formula1>"Please select,Entered,Transferred"</formula1>
    </dataValidation>
    <dataValidation type="list" allowBlank="1" showInputMessage="1" showErrorMessage="1" sqref="AH36:AL36" xr:uid="{829016FD-E44A-4AF5-8102-575DBE621B64}">
      <formula1>"Please select,Completed,Withdrew(completed research guidance),Withdrew(mid-program),Withdrew(the others),Current student"</formula1>
    </dataValidation>
    <dataValidation type="list" allowBlank="1" showInputMessage="1" showErrorMessage="1" sqref="AB15" xr:uid="{94BE72B7-64E7-4FFC-9799-45C5D9C247D9}">
      <formula1>"Please select,Yes,No"</formula1>
    </dataValidation>
    <dataValidation type="list" allowBlank="1" showInputMessage="1" showErrorMessage="1" sqref="AI45 AI62 AI59 AI55 AI57 AI47 AI49 AI51 AI53" xr:uid="{976E60E0-A633-4B58-9021-83ADFA599A32}">
      <formula1>"Please select,Full time,Part time"</formula1>
    </dataValidation>
    <dataValidation type="whole" imeMode="halfAlpha" allowBlank="1" showInputMessage="1" showErrorMessage="1" sqref="AA9:AB9 AA17:AB17 Z25:AA36 M39:N39 K54:L54 B62:C63 K63:L63 K46:L46 K52:L52 K50:L50 K48:L48 B45:C60 K60:L60 K58:L58 K56:L56" xr:uid="{53088F58-7593-4B88-B204-7BBBA291A627}">
      <formula1>1</formula1>
      <formula2>12</formula2>
    </dataValidation>
    <dataValidation type="whole" imeMode="halfAlpha" allowBlank="1" showInputMessage="1" showErrorMessage="1" sqref="AE9:AF9 J14:K14 AE17:AF17 Q39:R39" xr:uid="{96C91A7B-0692-4065-9119-935964705492}">
      <formula1>1</formula1>
      <formula2>31</formula2>
    </dataValidation>
    <dataValidation type="list" allowBlank="1" showInputMessage="1" showErrorMessage="1" sqref="AH28:AL28" xr:uid="{DCFBE1BE-2861-4B58-9747-5C6B4683E3B5}">
      <formula1>"Please select,Graduated,Withdrew"</formula1>
    </dataValidation>
    <dataValidation type="list" allowBlank="1" showInputMessage="1" showErrorMessage="1" sqref="AH30:AL30 AH32:AL32" xr:uid="{D0587443-7A1E-4DA3-B53E-AB8369AC8C18}">
      <formula1>"Please select,Graduated,Completed,Withdrew"</formula1>
    </dataValidation>
    <dataValidation type="list" allowBlank="1" showInputMessage="1" showErrorMessage="1" sqref="AH34:AL34" xr:uid="{904F8008-7636-46B0-B6BF-E150E45856F1}">
      <formula1>"Please select,Completed,Withdrew"</formula1>
    </dataValidation>
    <dataValidation type="list" errorStyle="information" allowBlank="1" showInputMessage="1" showErrorMessage="1" error="If it's not listed, Please fill in the form directly." sqref="B29:E32"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37" xr:uid="{4E424735-7F9D-402A-BBB6-0696825F7925}">
      <formula1>#REF!</formula1>
    </dataValidation>
    <dataValidation type="list" allowBlank="1" showInputMessage="1" showErrorMessage="1" sqref="AB14:AF14" xr:uid="{50584E64-7172-4D38-897E-4471D3935F2A}">
      <formula1>"Please select,Male,Female,ー"</formula1>
    </dataValidation>
    <dataValidation type="list" allowBlank="1" showInputMessage="1" showErrorMessage="1" sqref="AF37:AL37" xr:uid="{1E2C9EA5-BF88-4253-B9EC-76FA04A97CB4}">
      <formula1>"Please select,completing a course,by thesis only"</formula1>
    </dataValidation>
    <dataValidation type="list" allowBlank="1" showInputMessage="1" showErrorMessage="1" sqref="BN6" xr:uid="{AC6859F8-72A4-4816-8E1D-5CF7C1AB85F2}">
      <formula1>"dammy"</formula1>
    </dataValidation>
    <dataValidation type="list" allowBlank="1" showInputMessage="1" showErrorMessage="1" sqref="K45:R45 K47:R47 K49:R49 K51:R51 K53:R53 K55:R55 K57:R57 K59:R59 K62:R62"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88900</xdr:colOff>
                    <xdr:row>5</xdr:row>
                    <xdr:rowOff>101600</xdr:rowOff>
                  </from>
                  <to>
                    <xdr:col>2</xdr:col>
                    <xdr:colOff>152400</xdr:colOff>
                    <xdr:row>5</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AB16:AL16</xm:sqref>
        </x14:dataValidation>
        <x14:dataValidation type="list" allowBlank="1" showInputMessage="1" showErrorMessage="1" xr:uid="{36181FD0-1EE0-4329-809E-9CC709EB931D}">
          <x14:formula1>
            <xm:f>'Degree list'!$B$3:$B$55</xm:f>
          </x14:formula1>
          <xm:sqref>M37:S37</xm:sqref>
        </x14:dataValidation>
        <x14:dataValidation type="list" allowBlank="1" showInputMessage="1" showErrorMessage="1" xr:uid="{E059D3B1-5653-4B7A-ACEE-0E29D301C30C}">
          <x14:formula1>
            <xm:f>'Fields of Specializations'!$C$4:$C$285</xm:f>
          </x14:formula1>
          <xm:sqref>I19:AL19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52CC-8F7C-4C50-BEFF-C3DBAA81D087}">
  <sheetPr>
    <tabColor rgb="FFFFFF00"/>
  </sheetPr>
  <dimension ref="A1:U123"/>
  <sheetViews>
    <sheetView showGridLines="0" view="pageBreakPreview" topLeftCell="A47" zoomScaleNormal="115" zoomScaleSheetLayoutView="100" workbookViewId="0">
      <selection activeCell="B37" sqref="B37:S37"/>
    </sheetView>
  </sheetViews>
  <sheetFormatPr defaultColWidth="8.58203125" defaultRowHeight="18"/>
  <cols>
    <col min="1" max="1" width="1.1640625" style="77" customWidth="1"/>
    <col min="2" max="8" width="8.58203125" style="77"/>
    <col min="9" max="10" width="4.33203125" style="77" customWidth="1"/>
    <col min="11" max="11" width="11.58203125" style="77" customWidth="1"/>
    <col min="12" max="12" width="8.58203125" style="77" hidden="1" customWidth="1"/>
    <col min="13" max="13" width="8.08203125" style="77" hidden="1" customWidth="1"/>
    <col min="14" max="14" width="8.58203125" style="77" hidden="1" customWidth="1"/>
    <col min="15" max="15" width="7.08203125" style="77" hidden="1" customWidth="1"/>
    <col min="16" max="20" width="8.58203125" style="77" hidden="1" customWidth="1"/>
    <col min="21" max="21" width="3.83203125" style="77" customWidth="1"/>
    <col min="22" max="22" width="8.08203125" style="77" customWidth="1"/>
    <col min="23" max="23" width="2.83203125" style="77" customWidth="1"/>
    <col min="24" max="16384" width="8.58203125" style="77"/>
  </cols>
  <sheetData>
    <row r="1" spans="2:19">
      <c r="B1" s="84"/>
      <c r="C1" s="83"/>
      <c r="D1" s="83"/>
      <c r="E1" s="83"/>
      <c r="F1" s="83"/>
      <c r="G1" s="83"/>
      <c r="H1" s="83"/>
      <c r="I1" s="83"/>
      <c r="J1" s="83"/>
      <c r="K1" s="83"/>
      <c r="L1" s="83"/>
      <c r="M1" s="83"/>
      <c r="N1" s="83"/>
      <c r="O1" s="83"/>
      <c r="P1" s="83"/>
      <c r="Q1" s="83"/>
      <c r="R1" s="83"/>
      <c r="S1" s="83"/>
    </row>
    <row r="2" spans="2:19">
      <c r="B2" s="295" t="s">
        <v>87</v>
      </c>
      <c r="C2" s="296"/>
      <c r="D2" s="296"/>
      <c r="E2" s="296"/>
      <c r="F2" s="296"/>
      <c r="G2" s="296"/>
      <c r="H2" s="296"/>
      <c r="I2" s="296"/>
      <c r="J2" s="296"/>
      <c r="K2" s="296"/>
      <c r="L2" s="296"/>
      <c r="M2" s="296"/>
      <c r="N2" s="296"/>
      <c r="O2" s="296"/>
      <c r="P2" s="296"/>
      <c r="Q2" s="296"/>
      <c r="R2" s="296"/>
      <c r="S2" s="296"/>
    </row>
    <row r="3" spans="2:19">
      <c r="B3" s="85"/>
      <c r="C3" s="83"/>
      <c r="D3" s="83"/>
      <c r="E3" s="83"/>
      <c r="F3" s="83"/>
      <c r="G3" s="83"/>
      <c r="H3" s="83"/>
      <c r="I3" s="83"/>
      <c r="J3" s="83"/>
      <c r="K3" s="83"/>
      <c r="L3" s="83"/>
      <c r="M3" s="83"/>
      <c r="N3" s="83"/>
      <c r="O3" s="83"/>
      <c r="P3" s="83"/>
      <c r="Q3" s="83"/>
      <c r="R3" s="83"/>
      <c r="S3" s="83"/>
    </row>
    <row r="4" spans="2:19" ht="18" customHeight="1">
      <c r="B4" s="298" t="s">
        <v>88</v>
      </c>
      <c r="C4" s="298"/>
      <c r="D4" s="298"/>
      <c r="E4" s="298"/>
      <c r="F4" s="298"/>
      <c r="G4" s="298"/>
      <c r="H4" s="298"/>
      <c r="I4" s="298"/>
      <c r="J4" s="298"/>
      <c r="K4" s="298"/>
      <c r="L4" s="83"/>
      <c r="M4" s="83"/>
      <c r="N4" s="83"/>
      <c r="O4" s="83"/>
      <c r="P4" s="83"/>
      <c r="Q4" s="83"/>
      <c r="R4" s="83"/>
      <c r="S4" s="83"/>
    </row>
    <row r="5" spans="2:19" ht="18" customHeight="1">
      <c r="B5" s="299" t="s">
        <v>89</v>
      </c>
      <c r="C5" s="299"/>
      <c r="D5" s="299"/>
      <c r="E5" s="299"/>
      <c r="F5" s="299"/>
      <c r="G5" s="299"/>
      <c r="H5" s="299"/>
      <c r="I5" s="299"/>
      <c r="J5" s="299"/>
      <c r="K5" s="299"/>
      <c r="L5" s="83"/>
      <c r="M5" s="83"/>
      <c r="N5" s="83"/>
      <c r="O5" s="83"/>
      <c r="P5" s="83"/>
      <c r="Q5" s="83"/>
      <c r="R5" s="83"/>
      <c r="S5" s="83"/>
    </row>
    <row r="6" spans="2:19" ht="18" customHeight="1">
      <c r="B6" s="297" t="s">
        <v>980</v>
      </c>
      <c r="C6" s="281"/>
      <c r="D6" s="281"/>
      <c r="E6" s="281"/>
      <c r="F6" s="281"/>
      <c r="G6" s="281"/>
      <c r="H6" s="281"/>
      <c r="I6" s="281"/>
      <c r="J6" s="281"/>
      <c r="K6" s="281"/>
      <c r="L6" s="281"/>
      <c r="M6" s="281"/>
      <c r="N6" s="281"/>
      <c r="O6" s="281"/>
      <c r="P6" s="281"/>
      <c r="Q6" s="281"/>
      <c r="R6" s="281"/>
      <c r="S6" s="281"/>
    </row>
    <row r="7" spans="2:19">
      <c r="B7" s="85"/>
      <c r="C7" s="83"/>
      <c r="D7" s="83"/>
      <c r="E7" s="83"/>
      <c r="F7" s="83"/>
      <c r="G7" s="83"/>
      <c r="H7" s="83"/>
      <c r="I7" s="83"/>
      <c r="J7" s="83"/>
      <c r="K7" s="83"/>
      <c r="L7" s="83"/>
      <c r="M7" s="83"/>
      <c r="N7" s="83"/>
      <c r="O7" s="83"/>
      <c r="P7" s="83"/>
      <c r="Q7" s="83"/>
      <c r="R7" s="83"/>
      <c r="S7" s="83"/>
    </row>
    <row r="8" spans="2:19">
      <c r="B8" s="78" t="s">
        <v>90</v>
      </c>
      <c r="C8" s="83"/>
      <c r="D8" s="83"/>
      <c r="E8" s="83"/>
      <c r="F8" s="83"/>
      <c r="G8" s="83"/>
      <c r="H8" s="83"/>
      <c r="I8" s="83"/>
      <c r="J8" s="83"/>
      <c r="K8" s="83"/>
      <c r="L8" s="83"/>
      <c r="M8" s="83"/>
      <c r="N8" s="83"/>
      <c r="O8" s="83"/>
      <c r="P8" s="83"/>
      <c r="Q8" s="83"/>
      <c r="R8" s="83"/>
      <c r="S8" s="83"/>
    </row>
    <row r="9" spans="2:19" ht="41.5" customHeight="1">
      <c r="B9" s="294"/>
      <c r="C9" s="294"/>
      <c r="D9" s="294"/>
      <c r="E9" s="294"/>
      <c r="F9" s="294"/>
      <c r="G9" s="294"/>
      <c r="H9" s="294"/>
      <c r="I9" s="294"/>
      <c r="J9" s="294"/>
      <c r="K9" s="93"/>
      <c r="L9" s="93"/>
      <c r="M9" s="93"/>
      <c r="N9" s="93"/>
      <c r="O9" s="93"/>
      <c r="P9" s="93"/>
      <c r="Q9" s="93"/>
      <c r="R9" s="93"/>
      <c r="S9" s="93"/>
    </row>
    <row r="10" spans="2:19">
      <c r="B10" s="300" t="s">
        <v>91</v>
      </c>
      <c r="C10" s="300"/>
      <c r="D10" s="300"/>
      <c r="E10" s="300"/>
      <c r="F10" s="300"/>
      <c r="G10" s="300"/>
      <c r="H10" s="300"/>
      <c r="I10" s="300"/>
      <c r="J10" s="300"/>
      <c r="K10" s="300"/>
      <c r="L10" s="83"/>
      <c r="M10" s="83"/>
      <c r="N10" s="83"/>
      <c r="O10" s="83"/>
      <c r="P10" s="83"/>
      <c r="Q10" s="83"/>
      <c r="R10" s="83"/>
      <c r="S10" s="83"/>
    </row>
    <row r="11" spans="2:19" ht="18" customHeight="1">
      <c r="B11" s="287" t="s">
        <v>990</v>
      </c>
      <c r="C11" s="281"/>
      <c r="D11" s="281"/>
      <c r="E11" s="281"/>
      <c r="F11" s="281"/>
      <c r="G11" s="281"/>
      <c r="H11" s="281"/>
      <c r="I11" s="281"/>
      <c r="J11" s="281"/>
      <c r="K11" s="281"/>
      <c r="L11" s="281"/>
      <c r="M11" s="281"/>
      <c r="N11" s="281"/>
      <c r="O11" s="281"/>
      <c r="P11" s="281"/>
      <c r="Q11" s="281"/>
      <c r="R11" s="281"/>
      <c r="S11" s="281"/>
    </row>
    <row r="12" spans="2:19">
      <c r="B12" s="85"/>
      <c r="C12" s="83"/>
      <c r="D12" s="83"/>
      <c r="E12" s="83"/>
      <c r="F12" s="83"/>
      <c r="G12" s="83"/>
      <c r="H12" s="83"/>
      <c r="I12" s="83"/>
      <c r="J12" s="83"/>
      <c r="K12" s="83"/>
      <c r="L12" s="83"/>
      <c r="M12" s="83"/>
      <c r="N12" s="83"/>
      <c r="O12" s="83"/>
      <c r="P12" s="83"/>
      <c r="Q12" s="83"/>
      <c r="R12" s="83"/>
      <c r="S12" s="83"/>
    </row>
    <row r="13" spans="2:19">
      <c r="B13" s="78" t="s">
        <v>92</v>
      </c>
      <c r="C13" s="83"/>
      <c r="D13" s="83"/>
      <c r="E13" s="83"/>
      <c r="F13" s="83"/>
      <c r="G13" s="83"/>
      <c r="H13" s="83"/>
      <c r="I13" s="83"/>
      <c r="J13" s="83"/>
      <c r="K13" s="83"/>
      <c r="L13" s="83"/>
      <c r="M13" s="83"/>
      <c r="N13" s="83"/>
      <c r="O13" s="83"/>
      <c r="P13" s="83"/>
      <c r="Q13" s="83"/>
      <c r="R13" s="83"/>
      <c r="S13" s="83"/>
    </row>
    <row r="14" spans="2:19">
      <c r="B14" s="287" t="s">
        <v>989</v>
      </c>
      <c r="C14" s="281"/>
      <c r="D14" s="281"/>
      <c r="E14" s="281"/>
      <c r="F14" s="281"/>
      <c r="G14" s="281"/>
      <c r="H14" s="281"/>
      <c r="I14" s="281"/>
      <c r="J14" s="281"/>
      <c r="K14" s="281"/>
      <c r="L14" s="281"/>
      <c r="M14" s="281"/>
      <c r="N14" s="281"/>
      <c r="O14" s="281"/>
      <c r="P14" s="281"/>
      <c r="Q14" s="281"/>
      <c r="R14" s="281"/>
      <c r="S14" s="281"/>
    </row>
    <row r="15" spans="2:19">
      <c r="B15" s="86"/>
      <c r="C15" s="83"/>
      <c r="D15" s="83"/>
      <c r="E15" s="83"/>
      <c r="F15" s="83"/>
      <c r="G15" s="83"/>
      <c r="H15" s="83"/>
      <c r="I15" s="83"/>
      <c r="J15" s="83"/>
      <c r="K15" s="83"/>
      <c r="L15" s="83"/>
      <c r="M15" s="83"/>
      <c r="N15" s="83"/>
      <c r="O15" s="83"/>
      <c r="P15" s="83"/>
      <c r="Q15" s="83"/>
      <c r="R15" s="83"/>
      <c r="S15" s="83"/>
    </row>
    <row r="16" spans="2:19">
      <c r="B16" s="280" t="s">
        <v>93</v>
      </c>
      <c r="C16" s="281"/>
      <c r="D16" s="281"/>
      <c r="E16" s="281"/>
      <c r="F16" s="281"/>
      <c r="G16" s="281"/>
      <c r="H16" s="281"/>
      <c r="I16" s="281"/>
      <c r="J16" s="281"/>
      <c r="K16" s="281"/>
      <c r="L16" s="281"/>
      <c r="M16" s="281"/>
      <c r="N16" s="281"/>
      <c r="O16" s="281"/>
      <c r="P16" s="281"/>
      <c r="Q16" s="281"/>
      <c r="R16" s="281"/>
      <c r="S16" s="281"/>
    </row>
    <row r="17" spans="2:19">
      <c r="B17" s="287" t="s">
        <v>991</v>
      </c>
      <c r="C17" s="281"/>
      <c r="D17" s="281"/>
      <c r="E17" s="281"/>
      <c r="F17" s="281"/>
      <c r="G17" s="281"/>
      <c r="H17" s="281"/>
      <c r="I17" s="281"/>
      <c r="J17" s="281"/>
      <c r="K17" s="281"/>
      <c r="L17" s="281"/>
      <c r="M17" s="281"/>
      <c r="N17" s="281"/>
      <c r="O17" s="281"/>
      <c r="P17" s="281"/>
      <c r="Q17" s="281"/>
      <c r="R17" s="281"/>
      <c r="S17" s="281"/>
    </row>
    <row r="18" spans="2:19">
      <c r="B18" s="287" t="s">
        <v>992</v>
      </c>
      <c r="C18" s="281"/>
      <c r="D18" s="281"/>
      <c r="E18" s="281"/>
      <c r="F18" s="281"/>
      <c r="G18" s="281"/>
      <c r="H18" s="281"/>
      <c r="I18" s="281"/>
      <c r="J18" s="281"/>
      <c r="K18" s="281"/>
      <c r="L18" s="281"/>
      <c r="M18" s="281"/>
      <c r="N18" s="281"/>
      <c r="O18" s="281"/>
      <c r="P18" s="281"/>
      <c r="Q18" s="281"/>
      <c r="R18" s="281"/>
      <c r="S18" s="281"/>
    </row>
    <row r="19" spans="2:19" ht="18.649999999999999" customHeight="1">
      <c r="B19" s="282" t="s">
        <v>981</v>
      </c>
      <c r="C19" s="282"/>
      <c r="D19" s="282"/>
      <c r="E19" s="282"/>
      <c r="F19" s="282"/>
      <c r="G19" s="282"/>
      <c r="H19" s="282"/>
      <c r="I19" s="282"/>
      <c r="J19" s="282"/>
      <c r="K19" s="282"/>
      <c r="L19" s="282"/>
      <c r="M19" s="282"/>
      <c r="N19" s="282"/>
      <c r="O19" s="282"/>
      <c r="P19" s="282"/>
      <c r="Q19" s="282"/>
      <c r="R19" s="282"/>
      <c r="S19" s="282"/>
    </row>
    <row r="20" spans="2:19" ht="18.649999999999999" customHeight="1">
      <c r="B20" s="282" t="s">
        <v>94</v>
      </c>
      <c r="C20" s="282"/>
      <c r="D20" s="282"/>
      <c r="E20" s="282"/>
      <c r="F20" s="282"/>
      <c r="G20" s="282"/>
      <c r="H20" s="282"/>
      <c r="I20" s="282"/>
      <c r="J20" s="282"/>
      <c r="K20" s="282"/>
      <c r="L20" s="87"/>
      <c r="M20" s="87"/>
      <c r="N20" s="87"/>
      <c r="O20" s="87"/>
      <c r="P20" s="87"/>
      <c r="Q20" s="87"/>
      <c r="R20" s="87"/>
      <c r="S20" s="87"/>
    </row>
    <row r="21" spans="2:19" ht="18" customHeight="1">
      <c r="B21" s="282" t="s">
        <v>95</v>
      </c>
      <c r="C21" s="283"/>
      <c r="D21" s="283"/>
      <c r="E21" s="283"/>
      <c r="F21" s="283"/>
      <c r="G21" s="283"/>
      <c r="H21" s="283"/>
      <c r="I21" s="283"/>
      <c r="J21" s="283"/>
      <c r="K21" s="283"/>
      <c r="L21" s="283"/>
      <c r="M21" s="283"/>
      <c r="N21" s="283"/>
      <c r="O21" s="283"/>
      <c r="P21" s="283"/>
      <c r="Q21" s="283"/>
      <c r="R21" s="283"/>
      <c r="S21" s="283"/>
    </row>
    <row r="22" spans="2:19">
      <c r="B22" s="293" t="s">
        <v>993</v>
      </c>
      <c r="C22" s="281"/>
      <c r="D22" s="281"/>
      <c r="E22" s="281"/>
      <c r="F22" s="281"/>
      <c r="G22" s="281"/>
      <c r="H22" s="281"/>
      <c r="I22" s="281"/>
      <c r="J22" s="281"/>
      <c r="K22" s="281"/>
      <c r="L22" s="281"/>
      <c r="M22" s="281"/>
      <c r="N22" s="281"/>
      <c r="O22" s="281"/>
      <c r="P22" s="281"/>
      <c r="Q22" s="281"/>
      <c r="R22" s="281"/>
      <c r="S22" s="281"/>
    </row>
    <row r="23" spans="2:19">
      <c r="B23" s="289" t="s">
        <v>96</v>
      </c>
      <c r="C23" s="281"/>
      <c r="D23" s="281"/>
      <c r="E23" s="281"/>
      <c r="F23" s="281"/>
      <c r="G23" s="281"/>
      <c r="H23" s="281"/>
      <c r="I23" s="281"/>
      <c r="J23" s="281"/>
      <c r="K23" s="281"/>
      <c r="L23" s="281"/>
      <c r="M23" s="281"/>
      <c r="N23" s="281"/>
      <c r="O23" s="281"/>
      <c r="P23" s="281"/>
      <c r="Q23" s="281"/>
      <c r="R23" s="281"/>
      <c r="S23" s="281"/>
    </row>
    <row r="24" spans="2:19" ht="14.5" customHeight="1">
      <c r="B24" s="282" t="s">
        <v>982</v>
      </c>
      <c r="C24" s="283"/>
      <c r="D24" s="283"/>
      <c r="E24" s="283"/>
      <c r="F24" s="283"/>
      <c r="G24" s="283"/>
      <c r="H24" s="283"/>
      <c r="I24" s="283"/>
      <c r="J24" s="283"/>
      <c r="K24" s="283"/>
      <c r="L24" s="283"/>
      <c r="M24" s="283"/>
      <c r="N24" s="283"/>
      <c r="O24" s="283"/>
      <c r="P24" s="283"/>
      <c r="Q24" s="283"/>
      <c r="R24" s="283"/>
      <c r="S24" s="283"/>
    </row>
    <row r="25" spans="2:19" ht="13.5" customHeight="1">
      <c r="B25" s="293" t="s">
        <v>984</v>
      </c>
      <c r="C25" s="293"/>
      <c r="D25" s="293"/>
      <c r="E25" s="293"/>
      <c r="F25" s="293"/>
      <c r="G25" s="293"/>
      <c r="H25" s="293"/>
      <c r="I25" s="293"/>
      <c r="J25" s="293"/>
      <c r="K25" s="293"/>
      <c r="L25" s="83"/>
      <c r="M25" s="83"/>
      <c r="N25" s="83"/>
      <c r="O25" s="83"/>
      <c r="P25" s="83"/>
      <c r="Q25" s="83"/>
      <c r="R25" s="83"/>
      <c r="S25" s="83"/>
    </row>
    <row r="26" spans="2:19" ht="20.5" customHeight="1">
      <c r="B26" s="293" t="s">
        <v>983</v>
      </c>
      <c r="C26" s="281"/>
      <c r="D26" s="281"/>
      <c r="E26" s="281"/>
      <c r="F26" s="281"/>
      <c r="G26" s="281"/>
      <c r="H26" s="281"/>
      <c r="I26" s="281"/>
      <c r="J26" s="281"/>
      <c r="K26" s="281"/>
      <c r="L26" s="281"/>
      <c r="M26" s="281"/>
      <c r="N26" s="281"/>
      <c r="O26" s="281"/>
      <c r="P26" s="281"/>
      <c r="Q26" s="281"/>
      <c r="R26" s="281"/>
      <c r="S26" s="281"/>
    </row>
    <row r="27" spans="2:19" ht="16.5" customHeight="1">
      <c r="B27" s="282" t="s">
        <v>985</v>
      </c>
      <c r="C27" s="283"/>
      <c r="D27" s="283"/>
      <c r="E27" s="283"/>
      <c r="F27" s="283"/>
      <c r="G27" s="283"/>
      <c r="H27" s="283"/>
      <c r="I27" s="283"/>
      <c r="J27" s="283"/>
      <c r="K27" s="283"/>
      <c r="L27" s="283"/>
      <c r="M27" s="283"/>
      <c r="N27" s="283"/>
      <c r="O27" s="283"/>
      <c r="P27" s="283"/>
      <c r="Q27" s="283"/>
      <c r="R27" s="283"/>
      <c r="S27" s="283"/>
    </row>
    <row r="28" spans="2:19" ht="14.5" customHeight="1">
      <c r="B28" s="293" t="s">
        <v>986</v>
      </c>
      <c r="C28" s="293"/>
      <c r="D28" s="293"/>
      <c r="E28" s="293"/>
      <c r="F28" s="293"/>
      <c r="G28" s="293"/>
      <c r="H28" s="293"/>
      <c r="I28" s="293"/>
      <c r="J28" s="293"/>
      <c r="K28" s="293"/>
      <c r="L28" s="83"/>
      <c r="M28" s="83"/>
      <c r="N28" s="83"/>
      <c r="O28" s="83"/>
      <c r="P28" s="83"/>
      <c r="Q28" s="83"/>
      <c r="R28" s="83"/>
      <c r="S28" s="83"/>
    </row>
    <row r="29" spans="2:19">
      <c r="B29" s="288" t="s">
        <v>97</v>
      </c>
      <c r="C29" s="281"/>
      <c r="D29" s="281"/>
      <c r="E29" s="281"/>
      <c r="F29" s="281"/>
      <c r="G29" s="281"/>
      <c r="H29" s="281"/>
      <c r="I29" s="281"/>
      <c r="J29" s="281"/>
      <c r="K29" s="281"/>
      <c r="L29" s="281"/>
      <c r="M29" s="281"/>
      <c r="N29" s="281"/>
      <c r="O29" s="281"/>
      <c r="P29" s="281"/>
      <c r="Q29" s="281"/>
      <c r="R29" s="281"/>
      <c r="S29" s="281"/>
    </row>
    <row r="30" spans="2:19">
      <c r="B30" s="86"/>
      <c r="C30" s="83"/>
      <c r="D30" s="83"/>
      <c r="E30" s="83"/>
      <c r="F30" s="83"/>
      <c r="G30" s="83"/>
      <c r="H30" s="83"/>
      <c r="I30" s="83"/>
      <c r="J30" s="83"/>
      <c r="K30" s="83"/>
      <c r="L30" s="83"/>
      <c r="M30" s="83"/>
      <c r="N30" s="83"/>
      <c r="O30" s="83"/>
      <c r="P30" s="83"/>
      <c r="Q30" s="83"/>
      <c r="R30" s="83"/>
      <c r="S30" s="83"/>
    </row>
    <row r="31" spans="2:19">
      <c r="B31" s="280" t="s">
        <v>98</v>
      </c>
      <c r="C31" s="281"/>
      <c r="D31" s="281"/>
      <c r="E31" s="281"/>
      <c r="F31" s="281"/>
      <c r="G31" s="281"/>
      <c r="H31" s="281"/>
      <c r="I31" s="281"/>
      <c r="J31" s="281"/>
      <c r="K31" s="281"/>
      <c r="L31" s="281"/>
      <c r="M31" s="281"/>
      <c r="N31" s="281"/>
      <c r="O31" s="281"/>
      <c r="P31" s="281"/>
      <c r="Q31" s="281"/>
      <c r="R31" s="281"/>
      <c r="S31" s="281"/>
    </row>
    <row r="32" spans="2:19">
      <c r="B32" s="287" t="s">
        <v>99</v>
      </c>
      <c r="C32" s="287"/>
      <c r="D32" s="287"/>
      <c r="E32" s="287"/>
      <c r="F32" s="287"/>
      <c r="G32" s="287"/>
      <c r="H32" s="287"/>
      <c r="I32" s="287"/>
      <c r="J32" s="287"/>
      <c r="K32" s="287"/>
      <c r="L32" s="83"/>
      <c r="M32" s="83"/>
      <c r="N32" s="83"/>
      <c r="O32" s="83"/>
      <c r="P32" s="83"/>
      <c r="Q32" s="83"/>
      <c r="R32" s="83"/>
      <c r="S32" s="83"/>
    </row>
    <row r="33" spans="2:19" ht="17.149999999999999" customHeight="1">
      <c r="B33" s="282" t="s">
        <v>100</v>
      </c>
      <c r="C33" s="283"/>
      <c r="D33" s="283"/>
      <c r="E33" s="283"/>
      <c r="F33" s="283"/>
      <c r="G33" s="283"/>
      <c r="H33" s="283"/>
      <c r="I33" s="283"/>
      <c r="J33" s="283"/>
      <c r="K33" s="283"/>
      <c r="L33" s="283"/>
      <c r="M33" s="283"/>
      <c r="N33" s="283"/>
      <c r="O33" s="283"/>
      <c r="P33" s="283"/>
      <c r="Q33" s="283"/>
      <c r="R33" s="283"/>
      <c r="S33" s="283"/>
    </row>
    <row r="34" spans="2:19" ht="15" customHeight="1">
      <c r="B34" s="282" t="s">
        <v>101</v>
      </c>
      <c r="C34" s="282"/>
      <c r="D34" s="282"/>
      <c r="E34" s="282"/>
      <c r="F34" s="282"/>
      <c r="G34" s="282"/>
      <c r="H34" s="282"/>
      <c r="I34" s="282"/>
      <c r="J34" s="282"/>
      <c r="K34" s="282"/>
      <c r="L34" s="81"/>
      <c r="M34" s="81"/>
      <c r="N34" s="81"/>
      <c r="O34" s="81"/>
      <c r="P34" s="81"/>
      <c r="Q34" s="81"/>
      <c r="R34" s="81"/>
      <c r="S34" s="81"/>
    </row>
    <row r="35" spans="2:19" ht="17.149999999999999" customHeight="1">
      <c r="B35" s="282" t="s">
        <v>987</v>
      </c>
      <c r="C35" s="282"/>
      <c r="D35" s="282"/>
      <c r="E35" s="282"/>
      <c r="F35" s="282"/>
      <c r="G35" s="282"/>
      <c r="H35" s="282"/>
      <c r="I35" s="282"/>
      <c r="J35" s="282"/>
      <c r="K35" s="282"/>
      <c r="L35" s="81"/>
      <c r="M35" s="81"/>
      <c r="N35" s="81"/>
      <c r="O35" s="81"/>
      <c r="P35" s="81"/>
      <c r="Q35" s="81"/>
      <c r="R35" s="81"/>
      <c r="S35" s="81"/>
    </row>
    <row r="36" spans="2:19" ht="17.149999999999999" customHeight="1">
      <c r="B36" s="282" t="s">
        <v>988</v>
      </c>
      <c r="C36" s="282"/>
      <c r="D36" s="282"/>
      <c r="E36" s="282"/>
      <c r="F36" s="282"/>
      <c r="G36" s="282"/>
      <c r="H36" s="282"/>
      <c r="I36" s="282"/>
      <c r="J36" s="282"/>
      <c r="K36" s="282"/>
      <c r="L36" s="81"/>
      <c r="M36" s="81"/>
      <c r="N36" s="81"/>
      <c r="O36" s="81"/>
      <c r="P36" s="81"/>
      <c r="Q36" s="81"/>
      <c r="R36" s="81"/>
      <c r="S36" s="81"/>
    </row>
    <row r="37" spans="2:19" ht="16" customHeight="1">
      <c r="B37" s="282" t="s">
        <v>102</v>
      </c>
      <c r="C37" s="283"/>
      <c r="D37" s="283"/>
      <c r="E37" s="283"/>
      <c r="F37" s="283"/>
      <c r="G37" s="283"/>
      <c r="H37" s="283"/>
      <c r="I37" s="283"/>
      <c r="J37" s="283"/>
      <c r="K37" s="283"/>
      <c r="L37" s="283"/>
      <c r="M37" s="283"/>
      <c r="N37" s="283"/>
      <c r="O37" s="283"/>
      <c r="P37" s="283"/>
      <c r="Q37" s="283"/>
      <c r="R37" s="283"/>
      <c r="S37" s="283"/>
    </row>
    <row r="38" spans="2:19" ht="16" customHeight="1">
      <c r="B38" s="87"/>
      <c r="C38" s="81"/>
      <c r="D38" s="81"/>
      <c r="E38" s="81"/>
      <c r="F38" s="81"/>
      <c r="G38" s="81"/>
      <c r="H38" s="81"/>
      <c r="I38" s="81"/>
      <c r="J38" s="81"/>
      <c r="K38" s="81"/>
      <c r="L38" s="81"/>
      <c r="M38" s="81"/>
      <c r="N38" s="81"/>
      <c r="O38" s="81"/>
      <c r="P38" s="81"/>
      <c r="Q38" s="81"/>
      <c r="R38" s="81"/>
      <c r="S38" s="81"/>
    </row>
    <row r="39" spans="2:19" ht="22" customHeight="1">
      <c r="B39" s="290" t="s">
        <v>103</v>
      </c>
      <c r="C39" s="291"/>
      <c r="D39" s="291"/>
      <c r="E39" s="291"/>
      <c r="F39" s="291"/>
      <c r="G39" s="291"/>
      <c r="H39" s="291"/>
      <c r="I39" s="291"/>
      <c r="J39" s="291"/>
      <c r="K39" s="291"/>
      <c r="L39" s="291"/>
      <c r="M39" s="291"/>
      <c r="N39" s="291"/>
      <c r="O39" s="291"/>
      <c r="P39" s="291"/>
      <c r="Q39" s="291"/>
      <c r="R39" s="291"/>
      <c r="S39" s="291"/>
    </row>
    <row r="40" spans="2:19" ht="36.65" customHeight="1">
      <c r="B40" s="292" t="s">
        <v>104</v>
      </c>
      <c r="C40" s="291"/>
      <c r="D40" s="291"/>
      <c r="E40" s="291"/>
      <c r="F40" s="291"/>
      <c r="G40" s="291"/>
      <c r="H40" s="291"/>
      <c r="I40" s="291"/>
      <c r="J40" s="291"/>
      <c r="K40" s="291"/>
      <c r="L40" s="291"/>
      <c r="M40" s="291"/>
      <c r="N40" s="291"/>
      <c r="O40" s="291"/>
      <c r="P40" s="291"/>
      <c r="Q40" s="291"/>
      <c r="R40" s="291"/>
      <c r="S40" s="291"/>
    </row>
    <row r="41" spans="2:19">
      <c r="B41" s="86"/>
      <c r="C41" s="83"/>
      <c r="D41" s="83"/>
      <c r="E41" s="83"/>
      <c r="F41" s="83"/>
      <c r="G41" s="83"/>
      <c r="H41" s="83"/>
      <c r="I41" s="83"/>
      <c r="J41" s="83"/>
      <c r="K41" s="83"/>
      <c r="L41" s="83"/>
      <c r="M41" s="83"/>
      <c r="N41" s="83"/>
      <c r="O41" s="83"/>
      <c r="P41" s="83"/>
      <c r="Q41" s="83"/>
      <c r="R41" s="83"/>
      <c r="S41" s="83"/>
    </row>
    <row r="42" spans="2:19">
      <c r="B42" s="280" t="s">
        <v>105</v>
      </c>
      <c r="C42" s="281"/>
      <c r="D42" s="281"/>
      <c r="E42" s="281"/>
      <c r="F42" s="281"/>
      <c r="G42" s="281"/>
      <c r="H42" s="281"/>
      <c r="I42" s="281"/>
      <c r="J42" s="281"/>
      <c r="K42" s="281"/>
      <c r="L42" s="281"/>
      <c r="M42" s="281"/>
      <c r="N42" s="281"/>
      <c r="O42" s="281"/>
      <c r="P42" s="281"/>
      <c r="Q42" s="281"/>
      <c r="R42" s="281"/>
      <c r="S42" s="281"/>
    </row>
    <row r="43" spans="2:19">
      <c r="B43" s="287" t="s">
        <v>994</v>
      </c>
      <c r="C43" s="281"/>
      <c r="D43" s="281"/>
      <c r="E43" s="281"/>
      <c r="F43" s="281"/>
      <c r="G43" s="281"/>
      <c r="H43" s="281"/>
      <c r="I43" s="281"/>
      <c r="J43" s="281"/>
      <c r="K43" s="281"/>
      <c r="L43" s="281"/>
      <c r="M43" s="281"/>
      <c r="N43" s="281"/>
      <c r="O43" s="281"/>
      <c r="P43" s="281"/>
      <c r="Q43" s="281"/>
      <c r="R43" s="281"/>
      <c r="S43" s="281"/>
    </row>
    <row r="44" spans="2:19">
      <c r="B44" s="86"/>
      <c r="C44" s="83"/>
      <c r="D44" s="83"/>
      <c r="E44" s="83"/>
      <c r="F44" s="83"/>
      <c r="G44" s="83"/>
      <c r="H44" s="83"/>
      <c r="I44" s="83"/>
      <c r="J44" s="83"/>
      <c r="K44" s="83"/>
      <c r="L44" s="83"/>
      <c r="M44" s="83"/>
      <c r="N44" s="83"/>
      <c r="O44" s="83"/>
      <c r="P44" s="83"/>
      <c r="Q44" s="83"/>
      <c r="R44" s="83"/>
      <c r="S44" s="83"/>
    </row>
    <row r="45" spans="2:19">
      <c r="B45" s="280" t="s">
        <v>106</v>
      </c>
      <c r="C45" s="281"/>
      <c r="D45" s="281"/>
      <c r="E45" s="281"/>
      <c r="F45" s="281"/>
      <c r="G45" s="281"/>
      <c r="H45" s="281"/>
      <c r="I45" s="281"/>
      <c r="J45" s="281"/>
      <c r="K45" s="281"/>
      <c r="L45" s="281"/>
      <c r="M45" s="281"/>
      <c r="N45" s="281"/>
      <c r="O45" s="281"/>
      <c r="P45" s="281"/>
      <c r="Q45" s="281"/>
      <c r="R45" s="281"/>
      <c r="S45" s="281"/>
    </row>
    <row r="46" spans="2:19">
      <c r="B46" s="287" t="s">
        <v>995</v>
      </c>
      <c r="C46" s="287"/>
      <c r="D46" s="287"/>
      <c r="E46" s="287"/>
      <c r="F46" s="287"/>
      <c r="G46" s="287"/>
      <c r="H46" s="287"/>
      <c r="I46" s="287"/>
      <c r="J46" s="287"/>
      <c r="K46" s="287"/>
      <c r="L46" s="83"/>
      <c r="M46" s="83"/>
      <c r="N46" s="83"/>
      <c r="O46" s="83"/>
      <c r="P46" s="83"/>
      <c r="Q46" s="83"/>
      <c r="R46" s="83"/>
      <c r="S46" s="83"/>
    </row>
    <row r="47" spans="2:19" ht="14.15" customHeight="1">
      <c r="B47" s="287" t="s">
        <v>996</v>
      </c>
      <c r="C47" s="287"/>
      <c r="D47" s="287"/>
      <c r="E47" s="287"/>
      <c r="F47" s="287"/>
      <c r="G47" s="287"/>
      <c r="H47" s="287"/>
      <c r="I47" s="287"/>
      <c r="J47" s="287"/>
      <c r="K47" s="287"/>
      <c r="L47" s="83"/>
      <c r="M47" s="83"/>
      <c r="N47" s="83"/>
      <c r="O47" s="83"/>
      <c r="P47" s="83"/>
      <c r="Q47" s="83"/>
      <c r="R47" s="83"/>
      <c r="S47" s="83"/>
    </row>
    <row r="48" spans="2:19" ht="14.15" customHeight="1">
      <c r="B48" s="287" t="s">
        <v>997</v>
      </c>
      <c r="C48" s="287"/>
      <c r="D48" s="287"/>
      <c r="E48" s="287"/>
      <c r="F48" s="287"/>
      <c r="G48" s="287"/>
      <c r="H48" s="287"/>
      <c r="I48" s="287"/>
      <c r="J48" s="287"/>
      <c r="K48" s="287"/>
      <c r="L48" s="83"/>
      <c r="M48" s="83"/>
      <c r="N48" s="83"/>
      <c r="O48" s="83"/>
      <c r="P48" s="83"/>
      <c r="Q48" s="83"/>
      <c r="R48" s="83"/>
      <c r="S48" s="83"/>
    </row>
    <row r="49" spans="2:19" ht="15.65" customHeight="1">
      <c r="B49" s="282" t="s">
        <v>998</v>
      </c>
      <c r="C49" s="283"/>
      <c r="D49" s="283"/>
      <c r="E49" s="283"/>
      <c r="F49" s="283"/>
      <c r="G49" s="283"/>
      <c r="H49" s="283"/>
      <c r="I49" s="283"/>
      <c r="J49" s="283"/>
      <c r="K49" s="283"/>
      <c r="L49" s="283"/>
      <c r="M49" s="283"/>
      <c r="N49" s="283"/>
      <c r="O49" s="283"/>
      <c r="P49" s="283"/>
      <c r="Q49" s="283"/>
      <c r="R49" s="283"/>
      <c r="S49" s="283"/>
    </row>
    <row r="50" spans="2:19" ht="15.65" customHeight="1">
      <c r="B50" s="282" t="s">
        <v>999</v>
      </c>
      <c r="C50" s="283"/>
      <c r="D50" s="283"/>
      <c r="E50" s="283"/>
      <c r="F50" s="283"/>
      <c r="G50" s="283"/>
      <c r="H50" s="283"/>
      <c r="I50" s="283"/>
      <c r="J50" s="283"/>
      <c r="K50" s="283"/>
      <c r="L50" s="283"/>
      <c r="M50" s="283"/>
      <c r="N50" s="283"/>
      <c r="O50" s="283"/>
      <c r="P50" s="283"/>
      <c r="Q50" s="283"/>
      <c r="R50" s="283"/>
      <c r="S50" s="283"/>
    </row>
    <row r="51" spans="2:19" ht="14.5" customHeight="1">
      <c r="B51" s="287" t="s">
        <v>107</v>
      </c>
      <c r="C51" s="287"/>
      <c r="D51" s="287"/>
      <c r="E51" s="287"/>
      <c r="F51" s="287"/>
      <c r="G51" s="287"/>
      <c r="H51" s="287"/>
      <c r="I51" s="287"/>
      <c r="J51" s="287"/>
      <c r="K51" s="287"/>
      <c r="L51" s="83"/>
      <c r="M51" s="83"/>
      <c r="N51" s="83"/>
      <c r="O51" s="83"/>
      <c r="P51" s="83"/>
      <c r="Q51" s="83"/>
      <c r="R51" s="83"/>
      <c r="S51" s="83"/>
    </row>
    <row r="52" spans="2:19" ht="14.5" customHeight="1">
      <c r="B52" s="82"/>
      <c r="C52" s="82"/>
      <c r="D52" s="82"/>
      <c r="E52" s="82"/>
      <c r="F52" s="82"/>
      <c r="G52" s="82"/>
      <c r="H52" s="82"/>
      <c r="I52" s="82"/>
      <c r="J52" s="82"/>
      <c r="K52" s="82"/>
      <c r="L52" s="83"/>
      <c r="M52" s="83"/>
      <c r="N52" s="83"/>
      <c r="O52" s="83"/>
      <c r="P52" s="83"/>
      <c r="Q52" s="83"/>
      <c r="R52" s="83"/>
      <c r="S52" s="83"/>
    </row>
    <row r="53" spans="2:19">
      <c r="B53" s="280" t="s">
        <v>975</v>
      </c>
      <c r="C53" s="281"/>
      <c r="D53" s="281"/>
      <c r="E53" s="281"/>
      <c r="F53" s="281"/>
      <c r="G53" s="281"/>
      <c r="H53" s="281"/>
      <c r="I53" s="281"/>
      <c r="J53" s="281"/>
      <c r="K53" s="281"/>
      <c r="L53" s="281"/>
      <c r="M53" s="281"/>
      <c r="N53" s="281"/>
      <c r="O53" s="281"/>
      <c r="P53" s="281"/>
      <c r="Q53" s="281"/>
      <c r="R53" s="281"/>
      <c r="S53" s="281"/>
    </row>
    <row r="54" spans="2:19">
      <c r="B54" s="287" t="s">
        <v>1000</v>
      </c>
      <c r="C54" s="281"/>
      <c r="D54" s="281"/>
      <c r="E54" s="281"/>
      <c r="F54" s="281"/>
      <c r="G54" s="281"/>
      <c r="H54" s="281"/>
      <c r="I54" s="281"/>
      <c r="J54" s="281"/>
      <c r="K54" s="281"/>
      <c r="L54" s="281"/>
      <c r="M54" s="281"/>
      <c r="N54" s="281"/>
      <c r="O54" s="281"/>
      <c r="P54" s="281"/>
      <c r="Q54" s="281"/>
      <c r="R54" s="281"/>
      <c r="S54" s="281"/>
    </row>
    <row r="55" spans="2:19">
      <c r="B55" s="82"/>
      <c r="C55" s="83"/>
      <c r="D55" s="83"/>
      <c r="E55" s="83"/>
      <c r="F55" s="83"/>
      <c r="G55" s="83"/>
      <c r="H55" s="83"/>
      <c r="I55" s="83"/>
      <c r="J55" s="83"/>
      <c r="K55" s="83"/>
      <c r="L55" s="83"/>
      <c r="M55" s="83"/>
      <c r="N55" s="83"/>
      <c r="O55" s="83"/>
      <c r="P55" s="83"/>
      <c r="Q55" s="83"/>
      <c r="R55" s="83"/>
      <c r="S55" s="83"/>
    </row>
    <row r="56" spans="2:19">
      <c r="B56" s="280" t="s">
        <v>976</v>
      </c>
      <c r="C56" s="281"/>
      <c r="D56" s="281"/>
      <c r="E56" s="281"/>
      <c r="F56" s="281"/>
      <c r="G56" s="281"/>
      <c r="H56" s="281"/>
      <c r="I56" s="281"/>
      <c r="J56" s="281"/>
      <c r="K56" s="281"/>
      <c r="L56" s="281"/>
      <c r="M56" s="281"/>
      <c r="N56" s="281"/>
      <c r="O56" s="281"/>
      <c r="P56" s="281"/>
      <c r="Q56" s="281"/>
      <c r="R56" s="281"/>
      <c r="S56" s="281"/>
    </row>
    <row r="57" spans="2:19">
      <c r="B57" s="287" t="s">
        <v>1001</v>
      </c>
      <c r="C57" s="281"/>
      <c r="D57" s="281"/>
      <c r="E57" s="281"/>
      <c r="F57" s="281"/>
      <c r="G57" s="281"/>
      <c r="H57" s="281"/>
      <c r="I57" s="281"/>
      <c r="J57" s="281"/>
      <c r="K57" s="281"/>
      <c r="L57" s="281"/>
      <c r="M57" s="281"/>
      <c r="N57" s="281"/>
      <c r="O57" s="281"/>
      <c r="P57" s="281"/>
      <c r="Q57" s="281"/>
      <c r="R57" s="281"/>
      <c r="S57" s="281"/>
    </row>
    <row r="58" spans="2:19" ht="18" customHeight="1">
      <c r="B58" s="282" t="s">
        <v>1002</v>
      </c>
      <c r="C58" s="283"/>
      <c r="D58" s="283"/>
      <c r="E58" s="283"/>
      <c r="F58" s="283"/>
      <c r="G58" s="283"/>
      <c r="H58" s="283"/>
      <c r="I58" s="283"/>
      <c r="J58" s="283"/>
      <c r="K58" s="283"/>
      <c r="L58" s="283"/>
      <c r="M58" s="283"/>
      <c r="N58" s="283"/>
      <c r="O58" s="283"/>
      <c r="P58" s="283"/>
      <c r="Q58" s="283"/>
      <c r="R58" s="283"/>
      <c r="S58" s="283"/>
    </row>
    <row r="59" spans="2:19" ht="18" customHeight="1">
      <c r="B59" s="87" t="s">
        <v>1003</v>
      </c>
      <c r="C59" s="81"/>
      <c r="D59" s="81"/>
      <c r="E59" s="81"/>
      <c r="F59" s="81"/>
      <c r="G59" s="81"/>
      <c r="H59" s="81"/>
      <c r="I59" s="81"/>
      <c r="J59" s="81"/>
      <c r="K59" s="81"/>
      <c r="L59" s="81"/>
      <c r="M59" s="81"/>
      <c r="N59" s="81"/>
      <c r="O59" s="81"/>
      <c r="P59" s="81"/>
      <c r="Q59" s="81"/>
      <c r="R59" s="81"/>
      <c r="S59" s="81"/>
    </row>
    <row r="60" spans="2:19">
      <c r="B60" s="88"/>
      <c r="C60" s="83"/>
      <c r="D60" s="83"/>
      <c r="E60" s="83"/>
      <c r="F60" s="83"/>
      <c r="G60" s="83"/>
      <c r="H60" s="83"/>
      <c r="I60" s="83"/>
      <c r="J60" s="83"/>
      <c r="K60" s="83"/>
      <c r="L60" s="83"/>
      <c r="M60" s="83"/>
      <c r="N60" s="83"/>
      <c r="O60" s="83"/>
      <c r="P60" s="83"/>
      <c r="Q60" s="83"/>
      <c r="R60" s="83"/>
      <c r="S60" s="83"/>
    </row>
    <row r="61" spans="2:19">
      <c r="B61" s="280" t="s">
        <v>977</v>
      </c>
      <c r="C61" s="281"/>
      <c r="D61" s="281"/>
      <c r="E61" s="281"/>
      <c r="F61" s="281"/>
      <c r="G61" s="281"/>
      <c r="H61" s="281"/>
      <c r="I61" s="281"/>
      <c r="J61" s="281"/>
      <c r="K61" s="281"/>
      <c r="L61" s="281"/>
      <c r="M61" s="281"/>
      <c r="N61" s="281"/>
      <c r="O61" s="281"/>
      <c r="P61" s="281"/>
      <c r="Q61" s="281"/>
      <c r="R61" s="281"/>
      <c r="S61" s="281"/>
    </row>
    <row r="62" spans="2:19">
      <c r="B62" s="287" t="s">
        <v>1004</v>
      </c>
      <c r="C62" s="281"/>
      <c r="D62" s="281"/>
      <c r="E62" s="281"/>
      <c r="F62" s="281"/>
      <c r="G62" s="281"/>
      <c r="H62" s="281"/>
      <c r="I62" s="281"/>
      <c r="J62" s="281"/>
      <c r="K62" s="281"/>
      <c r="L62" s="281"/>
      <c r="M62" s="281"/>
      <c r="N62" s="281"/>
      <c r="O62" s="281"/>
      <c r="P62" s="281"/>
      <c r="Q62" s="281"/>
      <c r="R62" s="281"/>
      <c r="S62" s="281"/>
    </row>
    <row r="63" spans="2:19">
      <c r="B63" s="86"/>
      <c r="C63" s="83"/>
      <c r="D63" s="83"/>
      <c r="E63" s="83"/>
      <c r="F63" s="83"/>
      <c r="G63" s="83"/>
      <c r="H63" s="83"/>
      <c r="I63" s="83"/>
      <c r="J63" s="83"/>
      <c r="K63" s="83"/>
      <c r="L63" s="83"/>
      <c r="M63" s="83"/>
      <c r="N63" s="83"/>
      <c r="O63" s="83"/>
      <c r="P63" s="83"/>
      <c r="Q63" s="83"/>
      <c r="R63" s="83"/>
      <c r="S63" s="83"/>
    </row>
    <row r="64" spans="2:19">
      <c r="B64" s="280" t="s">
        <v>978</v>
      </c>
      <c r="C64" s="281"/>
      <c r="D64" s="281"/>
      <c r="E64" s="281"/>
      <c r="F64" s="281"/>
      <c r="G64" s="281"/>
      <c r="H64" s="281"/>
      <c r="I64" s="281"/>
      <c r="J64" s="281"/>
      <c r="K64" s="281"/>
      <c r="L64" s="281"/>
      <c r="M64" s="281"/>
      <c r="N64" s="281"/>
      <c r="O64" s="281"/>
      <c r="P64" s="281"/>
      <c r="Q64" s="281"/>
      <c r="R64" s="281"/>
      <c r="S64" s="281"/>
    </row>
    <row r="65" spans="1:21" ht="15.65" customHeight="1">
      <c r="B65" s="287" t="s">
        <v>108</v>
      </c>
      <c r="C65" s="281"/>
      <c r="D65" s="281"/>
      <c r="E65" s="281"/>
      <c r="F65" s="281"/>
      <c r="G65" s="281"/>
      <c r="H65" s="281"/>
      <c r="I65" s="281"/>
      <c r="J65" s="281"/>
      <c r="K65" s="281"/>
      <c r="L65" s="281"/>
      <c r="M65" s="281"/>
      <c r="N65" s="281"/>
      <c r="O65" s="281"/>
      <c r="P65" s="281"/>
      <c r="Q65" s="281"/>
      <c r="R65" s="281"/>
      <c r="S65" s="281"/>
    </row>
    <row r="66" spans="1:21" ht="17.149999999999999" customHeight="1">
      <c r="B66" s="282" t="s">
        <v>109</v>
      </c>
      <c r="C66" s="282"/>
      <c r="D66" s="282"/>
      <c r="E66" s="282"/>
      <c r="F66" s="282"/>
      <c r="G66" s="282"/>
      <c r="H66" s="282"/>
      <c r="I66" s="282"/>
      <c r="J66" s="282"/>
      <c r="K66" s="282"/>
      <c r="L66" s="83"/>
      <c r="M66" s="83"/>
      <c r="N66" s="83"/>
      <c r="O66" s="83"/>
      <c r="P66" s="83"/>
      <c r="Q66" s="83"/>
      <c r="R66" s="83"/>
      <c r="S66" s="83"/>
    </row>
    <row r="67" spans="1:21" ht="17.149999999999999" customHeight="1">
      <c r="B67" s="287" t="s">
        <v>110</v>
      </c>
      <c r="C67" s="281"/>
      <c r="D67" s="281"/>
      <c r="E67" s="281"/>
      <c r="F67" s="281"/>
      <c r="G67" s="281"/>
      <c r="H67" s="281"/>
      <c r="I67" s="281"/>
      <c r="J67" s="281"/>
      <c r="K67" s="281"/>
      <c r="L67" s="281"/>
      <c r="M67" s="281"/>
      <c r="N67" s="281"/>
      <c r="O67" s="281"/>
      <c r="P67" s="281"/>
      <c r="Q67" s="281"/>
      <c r="R67" s="281"/>
      <c r="S67" s="281"/>
    </row>
    <row r="68" spans="1:21" ht="17.149999999999999" customHeight="1">
      <c r="B68" s="287" t="s">
        <v>1005</v>
      </c>
      <c r="C68" s="287"/>
      <c r="D68" s="287"/>
      <c r="E68" s="287"/>
      <c r="F68" s="287"/>
      <c r="G68" s="287"/>
      <c r="H68" s="287"/>
      <c r="I68" s="287"/>
      <c r="J68" s="287"/>
      <c r="K68" s="287"/>
      <c r="L68" s="83"/>
      <c r="M68" s="83"/>
      <c r="N68" s="83"/>
      <c r="O68" s="83"/>
      <c r="P68" s="83"/>
      <c r="Q68" s="83"/>
      <c r="R68" s="83"/>
      <c r="S68" s="83"/>
    </row>
    <row r="69" spans="1:21" ht="16.5" customHeight="1">
      <c r="B69" s="287" t="s">
        <v>1006</v>
      </c>
      <c r="C69" s="287"/>
      <c r="D69" s="287"/>
      <c r="E69" s="287"/>
      <c r="F69" s="287"/>
      <c r="G69" s="287"/>
      <c r="H69" s="287"/>
      <c r="I69" s="287"/>
      <c r="J69" s="287"/>
      <c r="K69" s="287"/>
      <c r="L69" s="83"/>
      <c r="M69" s="83"/>
      <c r="N69" s="83"/>
      <c r="O69" s="83"/>
      <c r="P69" s="83"/>
      <c r="Q69" s="83"/>
      <c r="R69" s="83"/>
      <c r="S69" s="83"/>
    </row>
    <row r="70" spans="1:21" ht="16" customHeight="1">
      <c r="B70" s="282" t="s">
        <v>1007</v>
      </c>
      <c r="C70" s="283"/>
      <c r="D70" s="283"/>
      <c r="E70" s="283"/>
      <c r="F70" s="283"/>
      <c r="G70" s="283"/>
      <c r="H70" s="283"/>
      <c r="I70" s="283"/>
      <c r="J70" s="283"/>
      <c r="K70" s="283"/>
      <c r="L70" s="283"/>
      <c r="M70" s="283"/>
      <c r="N70" s="283"/>
      <c r="O70" s="283"/>
      <c r="P70" s="283"/>
      <c r="Q70" s="283"/>
      <c r="R70" s="283"/>
      <c r="S70" s="283"/>
      <c r="T70" s="80"/>
      <c r="U70" s="80"/>
    </row>
    <row r="71" spans="1:21">
      <c r="B71" s="287" t="s">
        <v>111</v>
      </c>
      <c r="C71" s="281"/>
      <c r="D71" s="281"/>
      <c r="E71" s="281"/>
      <c r="F71" s="281"/>
      <c r="G71" s="281"/>
      <c r="H71" s="281"/>
      <c r="I71" s="281"/>
      <c r="J71" s="281"/>
      <c r="K71" s="281"/>
      <c r="L71" s="281"/>
      <c r="M71" s="281"/>
      <c r="N71" s="281"/>
      <c r="O71" s="281"/>
      <c r="P71" s="281"/>
      <c r="Q71" s="281"/>
      <c r="R71" s="281"/>
      <c r="S71" s="281"/>
    </row>
    <row r="72" spans="1:21">
      <c r="B72" s="78"/>
      <c r="C72" s="83"/>
      <c r="D72" s="83"/>
      <c r="E72" s="83"/>
      <c r="F72" s="83"/>
      <c r="G72" s="83"/>
      <c r="H72" s="83"/>
      <c r="I72" s="83"/>
      <c r="J72" s="83"/>
      <c r="K72" s="83"/>
      <c r="L72" s="83"/>
      <c r="M72" s="83"/>
      <c r="N72" s="83"/>
      <c r="O72" s="83"/>
      <c r="P72" s="83"/>
      <c r="Q72" s="83"/>
      <c r="R72" s="83"/>
      <c r="S72" s="83"/>
    </row>
    <row r="73" spans="1:21">
      <c r="B73" s="280" t="s">
        <v>979</v>
      </c>
      <c r="C73" s="281"/>
      <c r="D73" s="281"/>
      <c r="E73" s="281"/>
      <c r="F73" s="281"/>
      <c r="G73" s="281"/>
      <c r="H73" s="281"/>
      <c r="I73" s="281"/>
      <c r="J73" s="281"/>
      <c r="K73" s="281"/>
      <c r="L73" s="281"/>
      <c r="M73" s="281"/>
      <c r="N73" s="281"/>
      <c r="O73" s="281"/>
      <c r="P73" s="281"/>
      <c r="Q73" s="281"/>
      <c r="R73" s="281"/>
      <c r="S73" s="281"/>
    </row>
    <row r="74" spans="1:21" ht="17.149999999999999" customHeight="1">
      <c r="B74" s="282" t="s">
        <v>1025</v>
      </c>
      <c r="C74" s="283"/>
      <c r="D74" s="283"/>
      <c r="E74" s="283"/>
      <c r="F74" s="283"/>
      <c r="G74" s="283"/>
      <c r="H74" s="283"/>
      <c r="I74" s="283"/>
      <c r="J74" s="283"/>
      <c r="K74" s="283"/>
      <c r="L74" s="283"/>
      <c r="M74" s="283"/>
      <c r="N74" s="283"/>
      <c r="O74" s="283"/>
      <c r="P74" s="283"/>
      <c r="Q74" s="283"/>
      <c r="R74" s="283"/>
      <c r="S74" s="283"/>
    </row>
    <row r="75" spans="1:21" ht="15.65" customHeight="1">
      <c r="B75" s="282" t="s">
        <v>1022</v>
      </c>
      <c r="C75" s="283"/>
      <c r="D75" s="283"/>
      <c r="E75" s="283"/>
      <c r="F75" s="283"/>
      <c r="G75" s="283"/>
      <c r="H75" s="283"/>
      <c r="I75" s="283"/>
      <c r="J75" s="283"/>
      <c r="K75" s="283"/>
      <c r="L75" s="283"/>
      <c r="M75" s="283"/>
      <c r="N75" s="283"/>
      <c r="O75" s="283"/>
      <c r="P75" s="283"/>
      <c r="Q75" s="283"/>
      <c r="R75" s="283"/>
      <c r="S75" s="283"/>
    </row>
    <row r="76" spans="1:21" ht="17.5" customHeight="1">
      <c r="B76" s="282" t="s">
        <v>1026</v>
      </c>
      <c r="C76" s="285"/>
      <c r="D76" s="285"/>
      <c r="E76" s="285"/>
      <c r="F76" s="285"/>
      <c r="G76" s="285"/>
      <c r="H76" s="285"/>
      <c r="I76" s="285"/>
      <c r="J76" s="285"/>
      <c r="K76" s="285"/>
      <c r="L76" s="285"/>
      <c r="M76" s="285"/>
      <c r="N76" s="285"/>
      <c r="O76" s="285"/>
      <c r="P76" s="285"/>
      <c r="Q76" s="285"/>
      <c r="R76" s="285"/>
      <c r="S76" s="285"/>
    </row>
    <row r="77" spans="1:21" ht="16.5" customHeight="1">
      <c r="B77" s="282" t="s">
        <v>1027</v>
      </c>
      <c r="C77" s="285"/>
      <c r="D77" s="285"/>
      <c r="E77" s="285"/>
      <c r="F77" s="285"/>
      <c r="G77" s="285"/>
      <c r="H77" s="285"/>
      <c r="I77" s="285"/>
      <c r="J77" s="285"/>
      <c r="K77" s="285"/>
      <c r="L77" s="285"/>
      <c r="M77" s="285"/>
      <c r="N77" s="285"/>
      <c r="O77" s="285"/>
      <c r="P77" s="285"/>
      <c r="Q77" s="285"/>
      <c r="R77" s="285"/>
      <c r="S77" s="285"/>
    </row>
    <row r="78" spans="1:21" ht="16.5" customHeight="1">
      <c r="A78" s="87"/>
      <c r="B78" s="89" t="s">
        <v>1028</v>
      </c>
      <c r="C78" s="87"/>
      <c r="D78" s="87"/>
      <c r="E78" s="87"/>
      <c r="F78" s="87"/>
      <c r="G78" s="87"/>
      <c r="H78" s="87"/>
      <c r="I78" s="87"/>
      <c r="J78" s="87"/>
      <c r="K78" s="87"/>
      <c r="L78" s="87"/>
      <c r="M78" s="87"/>
      <c r="N78" s="87"/>
      <c r="O78" s="87"/>
      <c r="P78" s="87"/>
      <c r="Q78" s="87"/>
      <c r="R78" s="87"/>
      <c r="S78" s="89"/>
    </row>
    <row r="79" spans="1:21" ht="14" customHeight="1">
      <c r="B79" s="282" t="s">
        <v>1029</v>
      </c>
      <c r="C79" s="286"/>
      <c r="D79" s="286"/>
      <c r="E79" s="286"/>
      <c r="F79" s="286"/>
      <c r="G79" s="286"/>
      <c r="H79" s="286"/>
      <c r="I79" s="286"/>
      <c r="J79" s="286"/>
      <c r="K79" s="286"/>
      <c r="L79" s="286"/>
      <c r="M79" s="286"/>
      <c r="N79" s="286"/>
      <c r="O79" s="286"/>
      <c r="P79" s="286"/>
      <c r="Q79" s="286"/>
      <c r="R79" s="286"/>
      <c r="S79" s="286"/>
    </row>
    <row r="80" spans="1:21" ht="15" customHeight="1">
      <c r="B80" s="282" t="s">
        <v>1030</v>
      </c>
      <c r="C80" s="286"/>
      <c r="D80" s="286"/>
      <c r="E80" s="286"/>
      <c r="F80" s="286"/>
      <c r="G80" s="286"/>
      <c r="H80" s="286"/>
      <c r="I80" s="286"/>
      <c r="J80" s="286"/>
      <c r="K80" s="286"/>
      <c r="L80" s="286"/>
      <c r="M80" s="286"/>
      <c r="N80" s="286"/>
      <c r="O80" s="286"/>
      <c r="P80" s="286"/>
      <c r="Q80" s="286"/>
      <c r="R80" s="286"/>
      <c r="S80" s="286"/>
    </row>
    <row r="81" spans="2:19" ht="15" customHeight="1">
      <c r="B81" s="89" t="s">
        <v>1023</v>
      </c>
      <c r="C81" s="90"/>
      <c r="D81" s="90"/>
      <c r="E81" s="90"/>
      <c r="F81" s="90"/>
      <c r="G81" s="90"/>
      <c r="H81" s="90"/>
      <c r="I81" s="90"/>
      <c r="J81" s="90"/>
      <c r="K81" s="90"/>
      <c r="L81" s="90"/>
      <c r="M81" s="90"/>
      <c r="N81" s="90"/>
      <c r="O81" s="90"/>
      <c r="P81" s="90"/>
      <c r="Q81" s="90"/>
      <c r="R81" s="90"/>
      <c r="S81" s="90"/>
    </row>
    <row r="82" spans="2:19" ht="14.5" customHeight="1">
      <c r="B82" s="282" t="s">
        <v>1024</v>
      </c>
      <c r="C82" s="286"/>
      <c r="D82" s="286"/>
      <c r="E82" s="286"/>
      <c r="F82" s="286"/>
      <c r="G82" s="286"/>
      <c r="H82" s="286"/>
      <c r="I82" s="286"/>
      <c r="J82" s="286"/>
      <c r="K82" s="286"/>
      <c r="L82" s="286"/>
      <c r="M82" s="286"/>
      <c r="N82" s="286"/>
      <c r="O82" s="286"/>
      <c r="P82" s="286"/>
      <c r="Q82" s="286"/>
      <c r="R82" s="286"/>
      <c r="S82" s="286"/>
    </row>
    <row r="83" spans="2:19" ht="18" customHeight="1">
      <c r="B83" s="282" t="s">
        <v>112</v>
      </c>
      <c r="C83" s="283"/>
      <c r="D83" s="283"/>
      <c r="E83" s="283"/>
      <c r="F83" s="283"/>
      <c r="G83" s="283"/>
      <c r="H83" s="283"/>
      <c r="I83" s="283"/>
      <c r="J83" s="283"/>
      <c r="K83" s="283"/>
      <c r="L83" s="283"/>
      <c r="M83" s="283"/>
      <c r="N83" s="283"/>
      <c r="O83" s="283"/>
      <c r="P83" s="283"/>
      <c r="Q83" s="283"/>
      <c r="R83" s="283"/>
      <c r="S83" s="283"/>
    </row>
    <row r="84" spans="2:19" ht="15" customHeight="1">
      <c r="B84" s="282" t="s">
        <v>1021</v>
      </c>
      <c r="C84" s="283"/>
      <c r="D84" s="283"/>
      <c r="E84" s="283"/>
      <c r="F84" s="283"/>
      <c r="G84" s="283"/>
      <c r="H84" s="283"/>
      <c r="I84" s="283"/>
      <c r="J84" s="283"/>
      <c r="K84" s="283"/>
      <c r="L84" s="283"/>
      <c r="M84" s="283"/>
      <c r="N84" s="283"/>
      <c r="O84" s="283"/>
      <c r="P84" s="283"/>
      <c r="Q84" s="283"/>
      <c r="R84" s="283"/>
      <c r="S84" s="283"/>
    </row>
    <row r="85" spans="2:19" ht="18" customHeight="1">
      <c r="B85" s="282" t="s">
        <v>113</v>
      </c>
      <c r="C85" s="283"/>
      <c r="D85" s="283"/>
      <c r="E85" s="283"/>
      <c r="F85" s="283"/>
      <c r="G85" s="283"/>
      <c r="H85" s="283"/>
      <c r="I85" s="283"/>
      <c r="J85" s="283"/>
      <c r="K85" s="283"/>
      <c r="L85" s="283"/>
      <c r="M85" s="283"/>
      <c r="N85" s="283"/>
      <c r="O85" s="283"/>
      <c r="P85" s="283"/>
      <c r="Q85" s="283"/>
      <c r="R85" s="283"/>
      <c r="S85" s="283"/>
    </row>
    <row r="86" spans="2:19" ht="16.5" customHeight="1">
      <c r="B86" s="282" t="s">
        <v>114</v>
      </c>
      <c r="C86" s="283"/>
      <c r="D86" s="283"/>
      <c r="E86" s="283"/>
      <c r="F86" s="283"/>
      <c r="G86" s="283"/>
      <c r="H86" s="283"/>
      <c r="I86" s="283"/>
      <c r="J86" s="283"/>
      <c r="K86" s="283"/>
      <c r="L86" s="283"/>
      <c r="M86" s="283"/>
      <c r="N86" s="283"/>
      <c r="O86" s="283"/>
      <c r="P86" s="283"/>
      <c r="Q86" s="283"/>
      <c r="R86" s="283"/>
      <c r="S86" s="283"/>
    </row>
    <row r="87" spans="2:19" ht="16" customHeight="1">
      <c r="B87" s="282" t="s">
        <v>115</v>
      </c>
      <c r="C87" s="283"/>
      <c r="D87" s="283"/>
      <c r="E87" s="283"/>
      <c r="F87" s="283"/>
      <c r="G87" s="283"/>
      <c r="H87" s="283"/>
      <c r="I87" s="283"/>
      <c r="J87" s="283"/>
      <c r="K87" s="283"/>
      <c r="L87" s="283"/>
      <c r="M87" s="283"/>
      <c r="N87" s="283"/>
      <c r="O87" s="283"/>
      <c r="P87" s="283"/>
      <c r="Q87" s="283"/>
      <c r="R87" s="283"/>
      <c r="S87" s="283"/>
    </row>
    <row r="88" spans="2:19" ht="16.5" customHeight="1">
      <c r="B88" s="282" t="s">
        <v>1019</v>
      </c>
      <c r="C88" s="283"/>
      <c r="D88" s="283"/>
      <c r="E88" s="283"/>
      <c r="F88" s="283"/>
      <c r="G88" s="283"/>
      <c r="H88" s="283"/>
      <c r="I88" s="283"/>
      <c r="J88" s="283"/>
      <c r="K88" s="283"/>
      <c r="L88" s="283"/>
      <c r="M88" s="283"/>
      <c r="N88" s="283"/>
      <c r="O88" s="283"/>
      <c r="P88" s="283"/>
      <c r="Q88" s="283"/>
      <c r="R88" s="283"/>
      <c r="S88" s="283"/>
    </row>
    <row r="89" spans="2:19">
      <c r="B89" s="282" t="s">
        <v>116</v>
      </c>
      <c r="C89" s="283"/>
      <c r="D89" s="283"/>
      <c r="E89" s="283"/>
      <c r="F89" s="283"/>
      <c r="G89" s="283"/>
      <c r="H89" s="283"/>
      <c r="I89" s="283"/>
      <c r="J89" s="283"/>
      <c r="K89" s="283"/>
      <c r="L89" s="283"/>
      <c r="M89" s="283"/>
      <c r="N89" s="283"/>
      <c r="O89" s="283"/>
      <c r="P89" s="283"/>
      <c r="Q89" s="283"/>
      <c r="R89" s="283"/>
      <c r="S89" s="283"/>
    </row>
    <row r="90" spans="2:19" ht="17.149999999999999" customHeight="1">
      <c r="B90" s="282" t="s">
        <v>1008</v>
      </c>
      <c r="C90" s="283"/>
      <c r="D90" s="283"/>
      <c r="E90" s="283"/>
      <c r="F90" s="283"/>
      <c r="G90" s="283"/>
      <c r="H90" s="283"/>
      <c r="I90" s="283"/>
      <c r="J90" s="283"/>
      <c r="K90" s="283"/>
      <c r="L90" s="283"/>
      <c r="M90" s="283"/>
      <c r="N90" s="283"/>
      <c r="O90" s="283"/>
      <c r="P90" s="283"/>
      <c r="Q90" s="283"/>
      <c r="R90" s="283"/>
      <c r="S90" s="283"/>
    </row>
    <row r="91" spans="2:19" ht="17.149999999999999" customHeight="1">
      <c r="B91" s="282" t="s">
        <v>1020</v>
      </c>
      <c r="C91" s="283"/>
      <c r="D91" s="283"/>
      <c r="E91" s="283"/>
      <c r="F91" s="283"/>
      <c r="G91" s="283"/>
      <c r="H91" s="283"/>
      <c r="I91" s="283"/>
      <c r="J91" s="283"/>
      <c r="K91" s="283"/>
      <c r="L91" s="283"/>
      <c r="M91" s="283"/>
      <c r="N91" s="283"/>
      <c r="O91" s="283"/>
      <c r="P91" s="283"/>
      <c r="Q91" s="283"/>
      <c r="R91" s="283"/>
      <c r="S91" s="283"/>
    </row>
    <row r="92" spans="2:19" ht="16.5" customHeight="1">
      <c r="B92" s="282" t="s">
        <v>1009</v>
      </c>
      <c r="C92" s="283"/>
      <c r="D92" s="283"/>
      <c r="E92" s="283"/>
      <c r="F92" s="283"/>
      <c r="G92" s="283"/>
      <c r="H92" s="283"/>
      <c r="I92" s="283"/>
      <c r="J92" s="283"/>
      <c r="K92" s="283"/>
      <c r="L92" s="283"/>
      <c r="M92" s="283"/>
      <c r="N92" s="283"/>
      <c r="O92" s="283"/>
      <c r="P92" s="283"/>
      <c r="Q92" s="283"/>
      <c r="R92" s="283"/>
      <c r="S92" s="283"/>
    </row>
    <row r="93" spans="2:19" ht="14.15" customHeight="1">
      <c r="B93" s="282" t="s">
        <v>117</v>
      </c>
      <c r="C93" s="283"/>
      <c r="D93" s="283"/>
      <c r="E93" s="283"/>
      <c r="F93" s="283"/>
      <c r="G93" s="283"/>
      <c r="H93" s="283"/>
      <c r="I93" s="283"/>
      <c r="J93" s="283"/>
      <c r="K93" s="283"/>
      <c r="L93" s="283"/>
      <c r="M93" s="283"/>
      <c r="N93" s="283"/>
      <c r="O93" s="283"/>
      <c r="P93" s="283"/>
      <c r="Q93" s="283"/>
      <c r="R93" s="283"/>
      <c r="S93" s="283"/>
    </row>
    <row r="94" spans="2:19" ht="14.15" customHeight="1">
      <c r="B94" s="282" t="s">
        <v>118</v>
      </c>
      <c r="C94" s="283"/>
      <c r="D94" s="283"/>
      <c r="E94" s="283"/>
      <c r="F94" s="283"/>
      <c r="G94" s="283"/>
      <c r="H94" s="283"/>
      <c r="I94" s="283"/>
      <c r="J94" s="283"/>
      <c r="K94" s="283"/>
      <c r="L94" s="283"/>
      <c r="M94" s="283"/>
      <c r="N94" s="283"/>
      <c r="O94" s="283"/>
      <c r="P94" s="283"/>
      <c r="Q94" s="283"/>
      <c r="R94" s="283"/>
      <c r="S94" s="283"/>
    </row>
    <row r="95" spans="2:19" ht="17.149999999999999" customHeight="1">
      <c r="B95" s="282" t="s">
        <v>119</v>
      </c>
      <c r="C95" s="283"/>
      <c r="D95" s="283"/>
      <c r="E95" s="283"/>
      <c r="F95" s="283"/>
      <c r="G95" s="283"/>
      <c r="H95" s="283"/>
      <c r="I95" s="283"/>
      <c r="J95" s="283"/>
      <c r="K95" s="283"/>
      <c r="L95" s="283"/>
      <c r="M95" s="283"/>
      <c r="N95" s="283"/>
      <c r="O95" s="283"/>
      <c r="P95" s="283"/>
      <c r="Q95" s="283"/>
      <c r="R95" s="283"/>
      <c r="S95" s="283"/>
    </row>
    <row r="96" spans="2:19" ht="20.5" customHeight="1">
      <c r="B96" s="282" t="s">
        <v>120</v>
      </c>
      <c r="C96" s="283"/>
      <c r="D96" s="283"/>
      <c r="E96" s="283"/>
      <c r="F96" s="283"/>
      <c r="G96" s="283"/>
      <c r="H96" s="283"/>
      <c r="I96" s="283"/>
      <c r="J96" s="283"/>
      <c r="K96" s="283"/>
      <c r="L96" s="283"/>
      <c r="M96" s="283"/>
      <c r="N96" s="283"/>
      <c r="O96" s="283"/>
      <c r="P96" s="283"/>
      <c r="Q96" s="283"/>
      <c r="R96" s="283"/>
      <c r="S96" s="283"/>
    </row>
    <row r="97" spans="1:19" s="80" customFormat="1" ht="17.149999999999999" customHeight="1">
      <c r="A97" s="81"/>
      <c r="B97" s="284" t="s">
        <v>121</v>
      </c>
      <c r="C97" s="283"/>
      <c r="D97" s="283"/>
      <c r="E97" s="283"/>
      <c r="F97" s="283"/>
      <c r="G97" s="283"/>
      <c r="H97" s="283"/>
      <c r="I97" s="283"/>
      <c r="J97" s="283"/>
      <c r="K97" s="283"/>
      <c r="L97" s="283"/>
      <c r="M97" s="283"/>
      <c r="N97" s="283"/>
      <c r="O97" s="283"/>
      <c r="P97" s="283"/>
      <c r="Q97" s="283"/>
      <c r="R97" s="283"/>
      <c r="S97" s="283"/>
    </row>
    <row r="98" spans="1:19" ht="15" customHeight="1">
      <c r="B98" s="284" t="s">
        <v>122</v>
      </c>
      <c r="C98" s="283"/>
      <c r="D98" s="283"/>
      <c r="E98" s="283"/>
      <c r="F98" s="283"/>
      <c r="G98" s="283"/>
      <c r="H98" s="283"/>
      <c r="I98" s="283"/>
      <c r="J98" s="283"/>
      <c r="K98" s="283"/>
      <c r="L98" s="283"/>
      <c r="M98" s="283"/>
      <c r="N98" s="283"/>
      <c r="O98" s="283"/>
      <c r="P98" s="283"/>
      <c r="Q98" s="283"/>
      <c r="R98" s="283"/>
      <c r="S98" s="283"/>
    </row>
    <row r="99" spans="1:19">
      <c r="B99" s="288" t="s">
        <v>123</v>
      </c>
      <c r="C99" s="281"/>
      <c r="D99" s="281"/>
      <c r="E99" s="281"/>
      <c r="F99" s="281"/>
      <c r="G99" s="281"/>
      <c r="H99" s="281"/>
      <c r="I99" s="281"/>
      <c r="J99" s="281"/>
      <c r="K99" s="281"/>
      <c r="L99" s="281"/>
      <c r="M99" s="281"/>
      <c r="N99" s="281"/>
      <c r="O99" s="281"/>
      <c r="P99" s="281"/>
      <c r="Q99" s="281"/>
      <c r="R99" s="281"/>
      <c r="S99" s="281"/>
    </row>
    <row r="100" spans="1:19" ht="16" customHeight="1">
      <c r="B100" s="289" t="s">
        <v>124</v>
      </c>
      <c r="C100" s="281"/>
      <c r="D100" s="281"/>
      <c r="E100" s="281"/>
      <c r="F100" s="281"/>
      <c r="G100" s="281"/>
      <c r="H100" s="281"/>
      <c r="I100" s="281"/>
      <c r="J100" s="281"/>
      <c r="K100" s="281"/>
      <c r="L100" s="281"/>
      <c r="M100" s="281"/>
      <c r="N100" s="281"/>
      <c r="O100" s="281"/>
      <c r="P100" s="281"/>
      <c r="Q100" s="281"/>
      <c r="R100" s="281"/>
      <c r="S100" s="281"/>
    </row>
    <row r="101" spans="1:19" ht="15" customHeight="1">
      <c r="B101" s="284" t="s">
        <v>125</v>
      </c>
      <c r="C101" s="283"/>
      <c r="D101" s="283"/>
      <c r="E101" s="283"/>
      <c r="F101" s="283"/>
      <c r="G101" s="283"/>
      <c r="H101" s="283"/>
      <c r="I101" s="283"/>
      <c r="J101" s="283"/>
      <c r="K101" s="283"/>
      <c r="L101" s="283"/>
      <c r="M101" s="283"/>
      <c r="N101" s="283"/>
      <c r="O101" s="283"/>
      <c r="P101" s="283"/>
      <c r="Q101" s="283"/>
      <c r="R101" s="283"/>
      <c r="S101" s="283"/>
    </row>
    <row r="102" spans="1:19" ht="13.5" customHeight="1">
      <c r="B102" s="282" t="s">
        <v>1018</v>
      </c>
      <c r="C102" s="283"/>
      <c r="D102" s="283"/>
      <c r="E102" s="283"/>
      <c r="F102" s="283"/>
      <c r="G102" s="283"/>
      <c r="H102" s="283"/>
      <c r="I102" s="283"/>
      <c r="J102" s="283"/>
      <c r="K102" s="283"/>
      <c r="L102" s="283"/>
      <c r="M102" s="283"/>
      <c r="N102" s="283"/>
      <c r="O102" s="283"/>
      <c r="P102" s="283"/>
      <c r="Q102" s="283"/>
      <c r="R102" s="283"/>
      <c r="S102" s="283"/>
    </row>
    <row r="103" spans="1:19" ht="10.5" customHeight="1">
      <c r="B103" s="86"/>
      <c r="C103" s="83"/>
      <c r="D103" s="83"/>
      <c r="E103" s="83"/>
      <c r="F103" s="83"/>
      <c r="G103" s="83"/>
      <c r="H103" s="83"/>
      <c r="I103" s="83"/>
      <c r="J103" s="83"/>
      <c r="K103" s="83"/>
      <c r="L103" s="83"/>
      <c r="M103" s="83"/>
      <c r="N103" s="83"/>
      <c r="O103" s="83"/>
      <c r="P103" s="83"/>
      <c r="Q103" s="83"/>
      <c r="R103" s="83"/>
      <c r="S103" s="83"/>
    </row>
    <row r="104" spans="1:19">
      <c r="B104" s="287" t="s">
        <v>126</v>
      </c>
      <c r="C104" s="281"/>
      <c r="D104" s="281"/>
      <c r="E104" s="281"/>
      <c r="F104" s="281"/>
      <c r="G104" s="281"/>
      <c r="H104" s="281"/>
      <c r="I104" s="281"/>
      <c r="J104" s="281"/>
      <c r="K104" s="281"/>
      <c r="L104" s="281"/>
      <c r="M104" s="281"/>
      <c r="N104" s="281"/>
      <c r="O104" s="281"/>
      <c r="P104" s="281"/>
      <c r="Q104" s="281"/>
      <c r="R104" s="281"/>
      <c r="S104" s="281"/>
    </row>
    <row r="105" spans="1:19" ht="19.5" customHeight="1">
      <c r="B105" s="288" t="s">
        <v>127</v>
      </c>
      <c r="C105" s="281"/>
      <c r="D105" s="281"/>
      <c r="E105" s="281"/>
      <c r="F105" s="281"/>
      <c r="G105" s="281"/>
      <c r="H105" s="281"/>
      <c r="I105" s="281"/>
      <c r="J105" s="281"/>
      <c r="K105" s="281"/>
      <c r="L105" s="281"/>
      <c r="M105" s="281"/>
      <c r="N105" s="281"/>
      <c r="O105" s="281"/>
      <c r="P105" s="281"/>
      <c r="Q105" s="281"/>
      <c r="R105" s="281"/>
      <c r="S105" s="281"/>
    </row>
    <row r="106" spans="1:19" ht="15.65" customHeight="1">
      <c r="B106" s="282" t="s">
        <v>1013</v>
      </c>
      <c r="C106" s="283"/>
      <c r="D106" s="283"/>
      <c r="E106" s="283"/>
      <c r="F106" s="283"/>
      <c r="G106" s="283"/>
      <c r="H106" s="283"/>
      <c r="I106" s="283"/>
      <c r="J106" s="283"/>
      <c r="K106" s="283"/>
      <c r="L106" s="283"/>
      <c r="M106" s="283"/>
      <c r="N106" s="283"/>
      <c r="O106" s="283"/>
      <c r="P106" s="283"/>
      <c r="Q106" s="283"/>
      <c r="R106" s="283"/>
      <c r="S106" s="283"/>
    </row>
    <row r="107" spans="1:19" ht="15" customHeight="1">
      <c r="B107" s="284" t="s">
        <v>128</v>
      </c>
      <c r="C107" s="283"/>
      <c r="D107" s="283"/>
      <c r="E107" s="283"/>
      <c r="F107" s="283"/>
      <c r="G107" s="283"/>
      <c r="H107" s="283"/>
      <c r="I107" s="283"/>
      <c r="J107" s="283"/>
      <c r="K107" s="283"/>
      <c r="L107" s="283"/>
      <c r="M107" s="283"/>
      <c r="N107" s="283"/>
      <c r="O107" s="283"/>
      <c r="P107" s="283"/>
      <c r="Q107" s="283"/>
      <c r="R107" s="283"/>
      <c r="S107" s="283"/>
    </row>
    <row r="108" spans="1:19" ht="15" customHeight="1">
      <c r="B108" s="282" t="s">
        <v>1014</v>
      </c>
      <c r="C108" s="283"/>
      <c r="D108" s="283"/>
      <c r="E108" s="283"/>
      <c r="F108" s="283"/>
      <c r="G108" s="283"/>
      <c r="H108" s="283"/>
      <c r="I108" s="283"/>
      <c r="J108" s="283"/>
      <c r="K108" s="283"/>
      <c r="L108" s="283"/>
      <c r="M108" s="283"/>
      <c r="N108" s="283"/>
      <c r="O108" s="283"/>
      <c r="P108" s="283"/>
      <c r="Q108" s="283"/>
      <c r="R108" s="283"/>
      <c r="S108" s="283"/>
    </row>
    <row r="109" spans="1:19" s="80" customFormat="1" ht="15.65" customHeight="1">
      <c r="A109" s="81"/>
      <c r="B109" s="284" t="s">
        <v>1010</v>
      </c>
      <c r="C109" s="283"/>
      <c r="D109" s="283"/>
      <c r="E109" s="283"/>
      <c r="F109" s="283"/>
      <c r="G109" s="283"/>
      <c r="H109" s="283"/>
      <c r="I109" s="283"/>
      <c r="J109" s="283"/>
      <c r="K109" s="283"/>
      <c r="L109" s="283"/>
      <c r="M109" s="283"/>
      <c r="N109" s="283"/>
      <c r="O109" s="283"/>
      <c r="P109" s="283"/>
      <c r="Q109" s="283"/>
      <c r="R109" s="283"/>
      <c r="S109" s="283"/>
    </row>
    <row r="110" spans="1:19" ht="15.65" customHeight="1">
      <c r="B110" s="282" t="s">
        <v>1015</v>
      </c>
      <c r="C110" s="283"/>
      <c r="D110" s="283"/>
      <c r="E110" s="283"/>
      <c r="F110" s="283"/>
      <c r="G110" s="283"/>
      <c r="H110" s="283"/>
      <c r="I110" s="283"/>
      <c r="J110" s="283"/>
      <c r="K110" s="283"/>
      <c r="L110" s="283"/>
      <c r="M110" s="283"/>
      <c r="N110" s="283"/>
      <c r="O110" s="283"/>
      <c r="P110" s="283"/>
      <c r="Q110" s="283"/>
      <c r="R110" s="283"/>
      <c r="S110" s="283"/>
    </row>
    <row r="111" spans="1:19" ht="14.5" customHeight="1">
      <c r="B111" s="282" t="s">
        <v>1016</v>
      </c>
      <c r="C111" s="283"/>
      <c r="D111" s="283"/>
      <c r="E111" s="283"/>
      <c r="F111" s="283"/>
      <c r="G111" s="283"/>
      <c r="H111" s="283"/>
      <c r="I111" s="283"/>
      <c r="J111" s="283"/>
      <c r="K111" s="283"/>
      <c r="L111" s="283"/>
      <c r="M111" s="283"/>
      <c r="N111" s="283"/>
      <c r="O111" s="283"/>
      <c r="P111" s="283"/>
      <c r="Q111" s="283"/>
      <c r="R111" s="283"/>
      <c r="S111" s="283"/>
    </row>
    <row r="112" spans="1:19" ht="14.15" customHeight="1">
      <c r="B112" s="282" t="s">
        <v>1017</v>
      </c>
      <c r="C112" s="282"/>
      <c r="D112" s="282"/>
      <c r="E112" s="282"/>
      <c r="F112" s="282"/>
      <c r="G112" s="282"/>
      <c r="H112" s="282"/>
      <c r="I112" s="282"/>
      <c r="J112" s="282"/>
      <c r="K112" s="282"/>
      <c r="L112" s="81"/>
      <c r="M112" s="81"/>
      <c r="N112" s="81"/>
      <c r="O112" s="81"/>
      <c r="P112" s="81"/>
      <c r="Q112" s="81"/>
      <c r="R112" s="81"/>
      <c r="S112" s="81"/>
    </row>
    <row r="113" spans="1:19" ht="22.5" customHeight="1">
      <c r="A113" s="91" t="s">
        <v>1011</v>
      </c>
      <c r="B113" s="287" t="s">
        <v>1012</v>
      </c>
      <c r="C113" s="281"/>
      <c r="D113" s="281"/>
      <c r="E113" s="281"/>
      <c r="F113" s="281"/>
      <c r="G113" s="281"/>
      <c r="H113" s="281"/>
      <c r="I113" s="281"/>
      <c r="J113" s="281"/>
      <c r="K113" s="281"/>
      <c r="L113" s="281"/>
      <c r="M113" s="281"/>
      <c r="N113" s="281"/>
      <c r="O113" s="281"/>
      <c r="P113" s="281"/>
      <c r="Q113" s="281"/>
      <c r="R113" s="281"/>
      <c r="S113" s="281"/>
    </row>
    <row r="114" spans="1:19">
      <c r="B114" s="287" t="s">
        <v>129</v>
      </c>
      <c r="C114" s="281"/>
      <c r="D114" s="281"/>
      <c r="E114" s="281"/>
      <c r="F114" s="281"/>
      <c r="G114" s="281"/>
      <c r="H114" s="281"/>
      <c r="I114" s="281"/>
      <c r="J114" s="281"/>
      <c r="K114" s="281"/>
      <c r="L114" s="281"/>
      <c r="M114" s="281"/>
      <c r="N114" s="281"/>
      <c r="O114" s="281"/>
      <c r="P114" s="281"/>
      <c r="Q114" s="281"/>
      <c r="R114" s="281"/>
      <c r="S114" s="281"/>
    </row>
    <row r="115" spans="1:19">
      <c r="B115" s="86"/>
      <c r="C115" s="83"/>
      <c r="D115" s="83"/>
      <c r="E115" s="83"/>
      <c r="F115" s="83"/>
      <c r="G115" s="83"/>
      <c r="H115" s="83"/>
      <c r="I115" s="83"/>
      <c r="J115" s="83"/>
      <c r="K115" s="83"/>
      <c r="L115" s="83"/>
      <c r="M115" s="83"/>
      <c r="N115" s="83"/>
      <c r="O115" s="83"/>
      <c r="P115" s="83"/>
      <c r="Q115" s="83"/>
      <c r="R115" s="83"/>
      <c r="S115" s="83"/>
    </row>
    <row r="116" spans="1:19">
      <c r="B116" s="83"/>
      <c r="C116" s="83"/>
      <c r="D116" s="83"/>
      <c r="E116" s="83"/>
      <c r="F116" s="83"/>
      <c r="G116" s="83"/>
      <c r="H116" s="83"/>
      <c r="I116" s="83"/>
      <c r="J116" s="83"/>
      <c r="K116" s="83"/>
      <c r="L116" s="83"/>
      <c r="M116" s="83"/>
      <c r="N116" s="83"/>
      <c r="O116" s="83"/>
      <c r="P116" s="83"/>
      <c r="Q116" s="83"/>
      <c r="R116" s="83"/>
      <c r="S116" s="83"/>
    </row>
    <row r="117" spans="1:19">
      <c r="B117" s="83"/>
      <c r="C117" s="83"/>
      <c r="D117" s="83"/>
      <c r="E117" s="83"/>
      <c r="F117" s="83"/>
      <c r="G117" s="83"/>
      <c r="H117" s="83"/>
      <c r="I117" s="83"/>
      <c r="J117" s="83"/>
      <c r="K117" s="83"/>
      <c r="L117" s="83"/>
      <c r="M117" s="83"/>
      <c r="N117" s="83"/>
      <c r="O117" s="83"/>
      <c r="P117" s="83"/>
      <c r="Q117" s="83"/>
      <c r="R117" s="83"/>
      <c r="S117" s="83"/>
    </row>
    <row r="118" spans="1:19">
      <c r="B118" s="83"/>
      <c r="C118" s="83"/>
      <c r="D118" s="83"/>
      <c r="E118" s="83"/>
      <c r="F118" s="83"/>
      <c r="G118" s="83"/>
      <c r="H118" s="83"/>
      <c r="I118" s="83"/>
      <c r="J118" s="83"/>
      <c r="K118" s="83"/>
      <c r="L118" s="83"/>
      <c r="M118" s="83"/>
      <c r="N118" s="83"/>
      <c r="O118" s="83"/>
      <c r="P118" s="83"/>
      <c r="Q118" s="83"/>
      <c r="R118" s="83"/>
      <c r="S118" s="83"/>
    </row>
    <row r="119" spans="1:19">
      <c r="B119" s="83"/>
      <c r="C119" s="83"/>
      <c r="D119" s="83"/>
      <c r="E119" s="83"/>
      <c r="F119" s="83"/>
      <c r="G119" s="83"/>
      <c r="H119" s="83"/>
      <c r="I119" s="83"/>
      <c r="J119" s="83"/>
      <c r="K119" s="83"/>
      <c r="L119" s="83"/>
      <c r="M119" s="83"/>
      <c r="N119" s="83"/>
      <c r="O119" s="83"/>
      <c r="P119" s="83"/>
      <c r="Q119" s="83"/>
      <c r="R119" s="83"/>
      <c r="S119" s="83"/>
    </row>
    <row r="120" spans="1:19">
      <c r="B120" s="83"/>
      <c r="C120" s="83"/>
      <c r="D120" s="83"/>
      <c r="E120" s="83"/>
      <c r="F120" s="83"/>
      <c r="G120" s="83"/>
      <c r="H120" s="83"/>
      <c r="I120" s="83"/>
      <c r="J120" s="83"/>
      <c r="K120" s="83"/>
      <c r="L120" s="83"/>
      <c r="M120" s="83"/>
      <c r="N120" s="83"/>
      <c r="O120" s="83"/>
      <c r="P120" s="83"/>
      <c r="Q120" s="83"/>
      <c r="R120" s="83"/>
      <c r="S120" s="83"/>
    </row>
    <row r="121" spans="1:19">
      <c r="B121" s="83"/>
      <c r="C121" s="83"/>
      <c r="D121" s="83"/>
      <c r="E121" s="83"/>
      <c r="F121" s="83"/>
      <c r="G121" s="83"/>
      <c r="H121" s="83"/>
      <c r="I121" s="83"/>
      <c r="J121" s="83"/>
      <c r="K121" s="83"/>
      <c r="L121" s="83"/>
      <c r="M121" s="83"/>
      <c r="N121" s="83"/>
      <c r="O121" s="83"/>
      <c r="P121" s="83"/>
      <c r="Q121" s="83"/>
      <c r="R121" s="83"/>
      <c r="S121" s="83"/>
    </row>
    <row r="122" spans="1:19">
      <c r="B122" s="83"/>
      <c r="C122" s="83"/>
      <c r="D122" s="83"/>
      <c r="E122" s="83"/>
      <c r="F122" s="83"/>
      <c r="G122" s="83"/>
      <c r="H122" s="83"/>
      <c r="I122" s="83"/>
      <c r="J122" s="83"/>
      <c r="K122" s="83"/>
      <c r="L122" s="83"/>
      <c r="M122" s="83"/>
      <c r="N122" s="83"/>
      <c r="O122" s="83"/>
      <c r="P122" s="83"/>
      <c r="Q122" s="83"/>
      <c r="R122" s="83"/>
      <c r="S122" s="83"/>
    </row>
    <row r="123" spans="1:19">
      <c r="B123" s="83"/>
      <c r="C123" s="83"/>
      <c r="D123" s="83"/>
      <c r="E123" s="83"/>
      <c r="F123" s="83"/>
      <c r="G123" s="83"/>
      <c r="H123" s="83"/>
      <c r="I123" s="83"/>
      <c r="J123" s="83"/>
      <c r="K123" s="83"/>
      <c r="L123" s="83"/>
      <c r="M123" s="83"/>
      <c r="N123" s="83"/>
      <c r="O123" s="83"/>
      <c r="P123" s="83"/>
      <c r="Q123" s="83"/>
      <c r="R123" s="83"/>
      <c r="S123" s="83"/>
    </row>
  </sheetData>
  <mergeCells count="94">
    <mergeCell ref="B9:J9"/>
    <mergeCell ref="B24:S24"/>
    <mergeCell ref="B2:S2"/>
    <mergeCell ref="B6:S6"/>
    <mergeCell ref="B11:S11"/>
    <mergeCell ref="B14:S14"/>
    <mergeCell ref="B16:S16"/>
    <mergeCell ref="B17:S17"/>
    <mergeCell ref="B18:S18"/>
    <mergeCell ref="B19:S19"/>
    <mergeCell ref="B21:S21"/>
    <mergeCell ref="B22:S22"/>
    <mergeCell ref="B23:S23"/>
    <mergeCell ref="B4:K4"/>
    <mergeCell ref="B5:K5"/>
    <mergeCell ref="B10:K10"/>
    <mergeCell ref="B20:K20"/>
    <mergeCell ref="B45:S45"/>
    <mergeCell ref="B34:K34"/>
    <mergeCell ref="B35:K35"/>
    <mergeCell ref="B36:K36"/>
    <mergeCell ref="B26:S26"/>
    <mergeCell ref="B27:S27"/>
    <mergeCell ref="B29:S29"/>
    <mergeCell ref="B31:S31"/>
    <mergeCell ref="B33:S33"/>
    <mergeCell ref="B25:K25"/>
    <mergeCell ref="B28:K28"/>
    <mergeCell ref="B32:K32"/>
    <mergeCell ref="B46:K46"/>
    <mergeCell ref="B37:S37"/>
    <mergeCell ref="B39:S39"/>
    <mergeCell ref="B40:S40"/>
    <mergeCell ref="B42:S42"/>
    <mergeCell ref="B43:S43"/>
    <mergeCell ref="B111:S111"/>
    <mergeCell ref="B113:S113"/>
    <mergeCell ref="B114:S114"/>
    <mergeCell ref="B112:K112"/>
    <mergeCell ref="B77:S77"/>
    <mergeCell ref="B84:S84"/>
    <mergeCell ref="B86:S86"/>
    <mergeCell ref="B90:S90"/>
    <mergeCell ref="B92:S92"/>
    <mergeCell ref="B93:S93"/>
    <mergeCell ref="B87:S87"/>
    <mergeCell ref="B88:S88"/>
    <mergeCell ref="B105:S105"/>
    <mergeCell ref="B107:S107"/>
    <mergeCell ref="B109:S109"/>
    <mergeCell ref="B110:S110"/>
    <mergeCell ref="B108:S108"/>
    <mergeCell ref="B89:S89"/>
    <mergeCell ref="B91:S91"/>
    <mergeCell ref="B96:S96"/>
    <mergeCell ref="B98:S98"/>
    <mergeCell ref="B99:S99"/>
    <mergeCell ref="B100:S100"/>
    <mergeCell ref="B102:S102"/>
    <mergeCell ref="B104:S104"/>
    <mergeCell ref="B101:S101"/>
    <mergeCell ref="B106:S106"/>
    <mergeCell ref="B47:K47"/>
    <mergeCell ref="B48:K48"/>
    <mergeCell ref="B51:K51"/>
    <mergeCell ref="B66:K66"/>
    <mergeCell ref="B50:S50"/>
    <mergeCell ref="B64:S64"/>
    <mergeCell ref="B65:S65"/>
    <mergeCell ref="B49:S49"/>
    <mergeCell ref="B61:S61"/>
    <mergeCell ref="B62:S62"/>
    <mergeCell ref="B53:S53"/>
    <mergeCell ref="B54:S54"/>
    <mergeCell ref="B56:S56"/>
    <mergeCell ref="B57:S57"/>
    <mergeCell ref="B58:S58"/>
    <mergeCell ref="B67:S67"/>
    <mergeCell ref="B70:S70"/>
    <mergeCell ref="B71:S71"/>
    <mergeCell ref="B68:K68"/>
    <mergeCell ref="B69:K69"/>
    <mergeCell ref="B73:S73"/>
    <mergeCell ref="B75:S75"/>
    <mergeCell ref="B94:S94"/>
    <mergeCell ref="B95:S95"/>
    <mergeCell ref="B97:S97"/>
    <mergeCell ref="B74:S74"/>
    <mergeCell ref="B76:S76"/>
    <mergeCell ref="B83:S83"/>
    <mergeCell ref="B85:S85"/>
    <mergeCell ref="B79:S79"/>
    <mergeCell ref="B80:S80"/>
    <mergeCell ref="B82:S82"/>
  </mergeCells>
  <phoneticPr fontId="21"/>
  <pageMargins left="0.75" right="0.75" top="1" bottom="1" header="0.5" footer="0.5"/>
  <pageSetup paperSize="9" scale="86" orientation="portrait" r:id="rId1"/>
  <rowBreaks count="2" manualBreakCount="2">
    <brk id="38" max="16383" man="1"/>
    <brk id="8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965F-FE5A-4D86-998A-CEFD57A08FB1}">
  <sheetPr codeName="Sheet2">
    <tabColor rgb="FFFFFF00"/>
    <pageSetUpPr autoPageBreaks="0" fitToPage="1"/>
  </sheetPr>
  <dimension ref="B1:AO59"/>
  <sheetViews>
    <sheetView topLeftCell="A24" zoomScale="80" zoomScaleNormal="80" workbookViewId="0"/>
  </sheetViews>
  <sheetFormatPr defaultColWidth="9" defaultRowHeight="13"/>
  <cols>
    <col min="1" max="1" width="1.58203125" style="14" customWidth="1"/>
    <col min="2" max="18" width="2.33203125" style="14" customWidth="1"/>
    <col min="19" max="19" width="5.58203125" style="14" customWidth="1"/>
    <col min="20" max="45" width="2.33203125" style="14" customWidth="1"/>
    <col min="46" max="16384" width="9" style="14"/>
  </cols>
  <sheetData>
    <row r="1" spans="2:41" ht="13.5" thickBot="1"/>
    <row r="2" spans="2:41" customFormat="1" ht="41.5" customHeight="1" thickBot="1">
      <c r="B2" s="272"/>
      <c r="C2" s="273"/>
      <c r="D2" s="274" t="s">
        <v>0</v>
      </c>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6"/>
    </row>
    <row r="3" spans="2:41" customFormat="1" ht="5.15" customHeight="1"/>
    <row r="4" spans="2:41" ht="25">
      <c r="B4" s="277" t="s">
        <v>2</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row>
    <row r="5" spans="2:41">
      <c r="B5" s="14" t="s">
        <v>3</v>
      </c>
      <c r="D5" s="15"/>
      <c r="T5" s="15"/>
      <c r="Y5" s="278" t="s">
        <v>4</v>
      </c>
      <c r="Z5" s="279"/>
      <c r="AA5" s="138">
        <v>4</v>
      </c>
      <c r="AB5" s="138"/>
      <c r="AC5" s="127" t="s">
        <v>16</v>
      </c>
      <c r="AD5" s="127"/>
      <c r="AE5" s="138">
        <v>1</v>
      </c>
      <c r="AF5" s="138"/>
      <c r="AG5" s="242" t="s">
        <v>17</v>
      </c>
      <c r="AH5" s="242"/>
      <c r="AI5" s="138">
        <v>2024</v>
      </c>
      <c r="AJ5" s="138"/>
      <c r="AK5" s="128" t="s">
        <v>5</v>
      </c>
      <c r="AL5" s="128"/>
      <c r="AO5" s="16"/>
    </row>
    <row r="6" spans="2:41" ht="13.5" thickBot="1">
      <c r="B6" s="14" t="s">
        <v>6</v>
      </c>
      <c r="D6" s="15"/>
      <c r="T6" s="15"/>
      <c r="Y6" s="62"/>
      <c r="Z6" s="62"/>
      <c r="AA6" s="63"/>
      <c r="AB6" s="63"/>
      <c r="AC6" s="64"/>
      <c r="AD6" s="64"/>
      <c r="AE6" s="63"/>
      <c r="AF6" s="63"/>
      <c r="AG6" s="64"/>
      <c r="AH6" s="64"/>
      <c r="AI6" s="63"/>
      <c r="AJ6" s="63"/>
      <c r="AK6" s="64"/>
      <c r="AL6" s="64"/>
      <c r="AO6" s="16"/>
    </row>
    <row r="7" spans="2:41" ht="13.4" customHeight="1">
      <c r="B7" s="258"/>
      <c r="C7" s="259"/>
      <c r="D7" s="259"/>
      <c r="E7" s="260"/>
      <c r="F7" s="357" t="s">
        <v>7</v>
      </c>
      <c r="G7" s="358"/>
      <c r="H7" s="358"/>
      <c r="I7" s="358"/>
      <c r="J7" s="358"/>
      <c r="K7" s="358"/>
      <c r="L7" s="358"/>
      <c r="M7" s="359"/>
      <c r="N7" s="357" t="s">
        <v>8</v>
      </c>
      <c r="O7" s="358"/>
      <c r="P7" s="358"/>
      <c r="Q7" s="358"/>
      <c r="R7" s="358"/>
      <c r="S7" s="358"/>
      <c r="T7" s="358"/>
      <c r="U7" s="359"/>
      <c r="V7" s="360" t="s">
        <v>9</v>
      </c>
      <c r="W7" s="361"/>
      <c r="X7" s="362"/>
      <c r="Y7" s="363" t="s">
        <v>54</v>
      </c>
      <c r="Z7" s="265"/>
      <c r="AA7" s="265"/>
      <c r="AB7" s="265"/>
      <c r="AC7" s="265"/>
      <c r="AD7" s="265"/>
      <c r="AE7" s="265"/>
      <c r="AF7" s="266"/>
      <c r="AG7" s="321" t="s">
        <v>10</v>
      </c>
      <c r="AH7" s="322"/>
      <c r="AI7" s="322"/>
      <c r="AJ7" s="322"/>
      <c r="AK7" s="322"/>
      <c r="AL7" s="323"/>
    </row>
    <row r="8" spans="2:41" ht="23.15" customHeight="1">
      <c r="B8" s="267" t="s">
        <v>11</v>
      </c>
      <c r="C8" s="268"/>
      <c r="D8" s="269"/>
      <c r="E8" s="270"/>
      <c r="F8" s="271" t="s">
        <v>55</v>
      </c>
      <c r="G8" s="101"/>
      <c r="H8" s="101"/>
      <c r="I8" s="101"/>
      <c r="J8" s="101"/>
      <c r="K8" s="101"/>
      <c r="L8" s="101"/>
      <c r="M8" s="101"/>
      <c r="N8" s="271" t="s">
        <v>56</v>
      </c>
      <c r="O8" s="101"/>
      <c r="P8" s="101"/>
      <c r="Q8" s="101"/>
      <c r="R8" s="101"/>
      <c r="S8" s="101"/>
      <c r="T8" s="101"/>
      <c r="U8" s="101"/>
      <c r="V8" s="364" t="s">
        <v>12</v>
      </c>
      <c r="W8" s="255"/>
      <c r="X8" s="120"/>
      <c r="Y8" s="352" t="s">
        <v>57</v>
      </c>
      <c r="Z8" s="335"/>
      <c r="AA8" s="335"/>
      <c r="AB8" s="335"/>
      <c r="AC8" s="335"/>
      <c r="AD8" s="335"/>
      <c r="AE8" s="335"/>
      <c r="AF8" s="353"/>
      <c r="AG8" s="324"/>
      <c r="AH8" s="325"/>
      <c r="AI8" s="325"/>
      <c r="AJ8" s="325"/>
      <c r="AK8" s="325"/>
      <c r="AL8" s="326"/>
    </row>
    <row r="9" spans="2:41" ht="23.15" customHeight="1">
      <c r="B9" s="253" t="s">
        <v>13</v>
      </c>
      <c r="C9" s="254"/>
      <c r="D9" s="255"/>
      <c r="E9" s="120"/>
      <c r="F9" s="117" t="s">
        <v>58</v>
      </c>
      <c r="G9" s="118"/>
      <c r="H9" s="118"/>
      <c r="I9" s="118"/>
      <c r="J9" s="118"/>
      <c r="K9" s="118"/>
      <c r="L9" s="118"/>
      <c r="M9" s="354"/>
      <c r="N9" s="117" t="s">
        <v>59</v>
      </c>
      <c r="O9" s="118"/>
      <c r="P9" s="118"/>
      <c r="Q9" s="118"/>
      <c r="R9" s="118"/>
      <c r="S9" s="118"/>
      <c r="T9" s="118"/>
      <c r="U9" s="354"/>
      <c r="V9" s="355" t="s">
        <v>14</v>
      </c>
      <c r="W9" s="268"/>
      <c r="X9" s="356"/>
      <c r="Y9" s="250" t="s">
        <v>60</v>
      </c>
      <c r="Z9" s="251"/>
      <c r="AA9" s="251"/>
      <c r="AB9" s="251"/>
      <c r="AC9" s="251"/>
      <c r="AD9" s="251"/>
      <c r="AE9" s="251"/>
      <c r="AF9" s="252"/>
      <c r="AG9" s="324"/>
      <c r="AH9" s="325"/>
      <c r="AI9" s="325"/>
      <c r="AJ9" s="325"/>
      <c r="AK9" s="325"/>
      <c r="AL9" s="326"/>
    </row>
    <row r="10" spans="2:41" ht="14.25" customHeight="1">
      <c r="B10" s="238" t="s">
        <v>15</v>
      </c>
      <c r="C10" s="239"/>
      <c r="D10" s="240"/>
      <c r="E10" s="241"/>
      <c r="F10" s="342">
        <v>1</v>
      </c>
      <c r="G10" s="343"/>
      <c r="H10" s="344" t="s">
        <v>16</v>
      </c>
      <c r="I10" s="345"/>
      <c r="J10" s="342">
        <v>20</v>
      </c>
      <c r="K10" s="343"/>
      <c r="L10" s="346" t="s">
        <v>17</v>
      </c>
      <c r="M10" s="347"/>
      <c r="N10" s="342">
        <v>1980</v>
      </c>
      <c r="O10" s="343"/>
      <c r="P10" s="220" t="s">
        <v>5</v>
      </c>
      <c r="Q10" s="221"/>
      <c r="R10" s="222">
        <f>IFERROR(DATEDIF(DATE($N$10,$F$10,$J$10),DATE($AI$5,$AA$5,$AE$5),"Y"),"###")</f>
        <v>44</v>
      </c>
      <c r="S10" s="223"/>
      <c r="T10" s="224" t="s">
        <v>18</v>
      </c>
      <c r="U10" s="332"/>
      <c r="V10" s="333" t="s">
        <v>19</v>
      </c>
      <c r="W10" s="254"/>
      <c r="X10" s="254"/>
      <c r="Y10" s="254"/>
      <c r="Z10" s="254"/>
      <c r="AA10" s="334"/>
      <c r="AB10" s="226" t="s">
        <v>61</v>
      </c>
      <c r="AC10" s="227"/>
      <c r="AD10" s="227"/>
      <c r="AE10" s="227"/>
      <c r="AF10" s="228"/>
      <c r="AG10" s="324"/>
      <c r="AH10" s="325"/>
      <c r="AI10" s="325"/>
      <c r="AJ10" s="325"/>
      <c r="AK10" s="325"/>
      <c r="AL10" s="326"/>
      <c r="AO10" s="16"/>
    </row>
    <row r="11" spans="2:41" ht="14.25" customHeight="1">
      <c r="B11" s="229" t="s">
        <v>21</v>
      </c>
      <c r="C11" s="230"/>
      <c r="D11" s="230"/>
      <c r="E11" s="231"/>
      <c r="F11" s="333" t="s">
        <v>22</v>
      </c>
      <c r="G11" s="254"/>
      <c r="H11" s="334"/>
      <c r="I11" s="335" t="s">
        <v>62</v>
      </c>
      <c r="J11" s="335"/>
      <c r="K11" s="335"/>
      <c r="L11" s="335"/>
      <c r="M11" s="335"/>
      <c r="N11" s="336"/>
      <c r="O11" s="337"/>
      <c r="P11" s="337"/>
      <c r="Q11" s="337"/>
      <c r="R11" s="337"/>
      <c r="S11" s="337"/>
      <c r="T11" s="337"/>
      <c r="U11" s="338"/>
      <c r="V11" s="339" t="s">
        <v>23</v>
      </c>
      <c r="W11" s="340"/>
      <c r="X11" s="340"/>
      <c r="Y11" s="340"/>
      <c r="Z11" s="340"/>
      <c r="AA11" s="341"/>
      <c r="AB11" s="101" t="s">
        <v>63</v>
      </c>
      <c r="AC11" s="101"/>
      <c r="AD11" s="101"/>
      <c r="AE11" s="101"/>
      <c r="AF11" s="101"/>
      <c r="AG11" s="327"/>
      <c r="AH11" s="328"/>
      <c r="AI11" s="328"/>
      <c r="AJ11" s="328"/>
      <c r="AK11" s="328"/>
      <c r="AL11" s="329"/>
    </row>
    <row r="12" spans="2:41" ht="27.65" customHeight="1">
      <c r="B12" s="232"/>
      <c r="C12" s="233"/>
      <c r="D12" s="233"/>
      <c r="E12" s="234"/>
      <c r="F12" s="243" t="s">
        <v>64</v>
      </c>
      <c r="G12" s="348"/>
      <c r="H12" s="348"/>
      <c r="I12" s="348"/>
      <c r="J12" s="348"/>
      <c r="K12" s="348"/>
      <c r="L12" s="348"/>
      <c r="M12" s="348"/>
      <c r="N12" s="348"/>
      <c r="O12" s="348"/>
      <c r="P12" s="348"/>
      <c r="Q12" s="348"/>
      <c r="R12" s="348"/>
      <c r="S12" s="348"/>
      <c r="T12" s="348"/>
      <c r="U12" s="349"/>
      <c r="V12" s="350" t="s">
        <v>24</v>
      </c>
      <c r="W12" s="239"/>
      <c r="X12" s="239"/>
      <c r="Y12" s="239"/>
      <c r="Z12" s="239"/>
      <c r="AA12" s="351"/>
      <c r="AB12" s="247" t="s">
        <v>65</v>
      </c>
      <c r="AC12" s="248"/>
      <c r="AD12" s="248"/>
      <c r="AE12" s="248"/>
      <c r="AF12" s="248"/>
      <c r="AG12" s="248"/>
      <c r="AH12" s="248"/>
      <c r="AI12" s="248"/>
      <c r="AJ12" s="248"/>
      <c r="AK12" s="248"/>
      <c r="AL12" s="249"/>
    </row>
    <row r="13" spans="2:41" ht="14.9" customHeight="1" thickBot="1">
      <c r="B13" s="188" t="s">
        <v>25</v>
      </c>
      <c r="C13" s="189"/>
      <c r="D13" s="189"/>
      <c r="E13" s="190"/>
      <c r="F13" s="314" t="s">
        <v>66</v>
      </c>
      <c r="G13" s="315"/>
      <c r="H13" s="315"/>
      <c r="I13" s="315"/>
      <c r="J13" s="315"/>
      <c r="K13" s="315"/>
      <c r="L13" s="315"/>
      <c r="M13" s="315"/>
      <c r="N13" s="315"/>
      <c r="O13" s="315"/>
      <c r="P13" s="315"/>
      <c r="Q13" s="315"/>
      <c r="R13" s="315"/>
      <c r="S13" s="315"/>
      <c r="T13" s="315"/>
      <c r="U13" s="316"/>
      <c r="V13" s="193" t="s">
        <v>26</v>
      </c>
      <c r="W13" s="194"/>
      <c r="X13" s="194"/>
      <c r="Y13" s="194"/>
      <c r="Z13" s="195"/>
      <c r="AA13" s="317">
        <v>4</v>
      </c>
      <c r="AB13" s="318"/>
      <c r="AC13" s="319" t="s">
        <v>16</v>
      </c>
      <c r="AD13" s="320"/>
      <c r="AE13" s="317">
        <v>30</v>
      </c>
      <c r="AF13" s="318"/>
      <c r="AG13" s="330" t="s">
        <v>17</v>
      </c>
      <c r="AH13" s="331"/>
      <c r="AI13" s="317">
        <v>2025</v>
      </c>
      <c r="AJ13" s="318"/>
      <c r="AK13" s="204" t="s">
        <v>5</v>
      </c>
      <c r="AL13" s="205"/>
    </row>
    <row r="14" spans="2:41" ht="6"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41" ht="14.25" customHeight="1">
      <c r="B15" s="111" t="s">
        <v>27</v>
      </c>
      <c r="C15" s="112"/>
      <c r="D15" s="112"/>
      <c r="E15" s="112"/>
      <c r="F15" s="112"/>
      <c r="G15" s="112"/>
      <c r="H15" s="112"/>
      <c r="I15" s="113" t="s">
        <v>67</v>
      </c>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2:41">
      <c r="B16" s="116" t="s">
        <v>28</v>
      </c>
      <c r="C16" s="100"/>
      <c r="D16" s="100"/>
      <c r="E16" s="100"/>
      <c r="F16" s="100"/>
      <c r="G16" s="100"/>
      <c r="H16" s="100"/>
      <c r="I16" s="101" t="s">
        <v>68</v>
      </c>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2"/>
    </row>
    <row r="17" spans="2:38" ht="14.9" customHeight="1">
      <c r="B17" s="94" t="s">
        <v>29</v>
      </c>
      <c r="C17" s="95"/>
      <c r="D17" s="95"/>
      <c r="E17" s="95"/>
      <c r="F17" s="95"/>
      <c r="G17" s="95"/>
      <c r="H17" s="96"/>
      <c r="I17" s="100" t="s">
        <v>30</v>
      </c>
      <c r="J17" s="100"/>
      <c r="K17" s="100"/>
      <c r="L17" s="100"/>
      <c r="M17" s="100"/>
      <c r="N17" s="101" t="s">
        <v>69</v>
      </c>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2"/>
    </row>
    <row r="18" spans="2:38" ht="13.5" thickBot="1">
      <c r="B18" s="97"/>
      <c r="C18" s="98"/>
      <c r="D18" s="98"/>
      <c r="E18" s="98"/>
      <c r="F18" s="98"/>
      <c r="G18" s="98"/>
      <c r="H18" s="99"/>
      <c r="I18" s="301" t="s">
        <v>31</v>
      </c>
      <c r="J18" s="301"/>
      <c r="K18" s="301"/>
      <c r="L18" s="301"/>
      <c r="M18" s="301"/>
      <c r="N18" s="301"/>
      <c r="O18" s="301"/>
      <c r="P18" s="301"/>
      <c r="Q18" s="301"/>
      <c r="R18" s="301"/>
      <c r="S18" s="301"/>
      <c r="T18" s="301"/>
      <c r="U18" s="301"/>
      <c r="V18" s="302" t="s">
        <v>70</v>
      </c>
      <c r="W18" s="105"/>
      <c r="X18" s="105"/>
      <c r="Y18" s="105"/>
      <c r="Z18" s="105"/>
      <c r="AA18" s="105"/>
      <c r="AB18" s="105"/>
      <c r="AC18" s="105"/>
      <c r="AD18" s="105"/>
      <c r="AE18" s="105"/>
      <c r="AF18" s="105"/>
      <c r="AG18" s="105"/>
      <c r="AH18" s="105"/>
      <c r="AI18" s="105"/>
      <c r="AJ18" s="105"/>
      <c r="AK18" s="105"/>
      <c r="AL18" s="106"/>
    </row>
    <row r="20" spans="2:38" ht="28.5" customHeight="1" thickBot="1">
      <c r="B20" s="206" t="s">
        <v>32</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row>
    <row r="21" spans="2:38">
      <c r="B21" s="207" t="s">
        <v>33</v>
      </c>
      <c r="C21" s="208"/>
      <c r="D21" s="209"/>
      <c r="E21" s="209"/>
      <c r="F21" s="210" t="s">
        <v>71</v>
      </c>
      <c r="G21" s="211"/>
      <c r="H21" s="211"/>
      <c r="I21" s="211"/>
      <c r="J21" s="211"/>
      <c r="K21" s="211"/>
      <c r="L21" s="211"/>
      <c r="M21" s="211"/>
      <c r="N21" s="211"/>
      <c r="O21" s="211"/>
      <c r="P21" s="211"/>
      <c r="Q21" s="211"/>
      <c r="R21" s="211"/>
      <c r="S21" s="211"/>
      <c r="T21" s="211"/>
      <c r="U21" s="211"/>
      <c r="V21" s="211"/>
      <c r="W21" s="211"/>
      <c r="X21" s="211"/>
      <c r="Y21" s="212"/>
      <c r="Z21" s="216">
        <v>4</v>
      </c>
      <c r="AA21" s="216"/>
      <c r="AB21" s="217" t="s">
        <v>16</v>
      </c>
      <c r="AC21" s="217"/>
      <c r="AD21" s="216">
        <v>1995</v>
      </c>
      <c r="AE21" s="216"/>
      <c r="AF21" s="218" t="s">
        <v>34</v>
      </c>
      <c r="AG21" s="219"/>
      <c r="AH21" s="200" t="s">
        <v>35</v>
      </c>
      <c r="AI21" s="201"/>
      <c r="AJ21" s="201"/>
      <c r="AK21" s="201"/>
      <c r="AL21" s="202"/>
    </row>
    <row r="22" spans="2:38">
      <c r="B22" s="187"/>
      <c r="C22" s="172"/>
      <c r="D22" s="186"/>
      <c r="E22" s="186"/>
      <c r="F22" s="213"/>
      <c r="G22" s="214"/>
      <c r="H22" s="214"/>
      <c r="I22" s="214"/>
      <c r="J22" s="214"/>
      <c r="K22" s="214"/>
      <c r="L22" s="214"/>
      <c r="M22" s="214"/>
      <c r="N22" s="214"/>
      <c r="O22" s="214"/>
      <c r="P22" s="214"/>
      <c r="Q22" s="214"/>
      <c r="R22" s="214"/>
      <c r="S22" s="214"/>
      <c r="T22" s="214"/>
      <c r="U22" s="214"/>
      <c r="V22" s="214"/>
      <c r="W22" s="214"/>
      <c r="X22" s="214"/>
      <c r="Y22" s="215"/>
      <c r="Z22" s="138">
        <v>3</v>
      </c>
      <c r="AA22" s="138"/>
      <c r="AB22" s="127" t="s">
        <v>16</v>
      </c>
      <c r="AC22" s="127"/>
      <c r="AD22" s="138">
        <v>1998</v>
      </c>
      <c r="AE22" s="138"/>
      <c r="AF22" s="139" t="s">
        <v>34</v>
      </c>
      <c r="AG22" s="140"/>
      <c r="AH22" s="117" t="s">
        <v>36</v>
      </c>
      <c r="AI22" s="118"/>
      <c r="AJ22" s="118"/>
      <c r="AK22" s="118"/>
      <c r="AL22" s="119"/>
    </row>
    <row r="23" spans="2:38" ht="27.65" customHeight="1">
      <c r="B23" s="171" t="s">
        <v>37</v>
      </c>
      <c r="C23" s="185"/>
      <c r="D23" s="186"/>
      <c r="E23" s="186"/>
      <c r="F23" s="176" t="s">
        <v>72</v>
      </c>
      <c r="G23" s="177"/>
      <c r="H23" s="177"/>
      <c r="I23" s="177"/>
      <c r="J23" s="177"/>
      <c r="K23" s="177"/>
      <c r="L23" s="177"/>
      <c r="M23" s="177"/>
      <c r="N23" s="177"/>
      <c r="O23" s="177"/>
      <c r="P23" s="177"/>
      <c r="Q23" s="177"/>
      <c r="R23" s="177"/>
      <c r="S23" s="177"/>
      <c r="T23" s="177"/>
      <c r="U23" s="177"/>
      <c r="V23" s="177"/>
      <c r="W23" s="177"/>
      <c r="X23" s="177"/>
      <c r="Y23" s="178"/>
      <c r="Z23" s="138">
        <v>4</v>
      </c>
      <c r="AA23" s="138"/>
      <c r="AB23" s="127" t="s">
        <v>16</v>
      </c>
      <c r="AC23" s="127"/>
      <c r="AD23" s="138">
        <v>1998</v>
      </c>
      <c r="AE23" s="138"/>
      <c r="AF23" s="139" t="s">
        <v>34</v>
      </c>
      <c r="AG23" s="140"/>
      <c r="AH23" s="117" t="s">
        <v>35</v>
      </c>
      <c r="AI23" s="118"/>
      <c r="AJ23" s="118"/>
      <c r="AK23" s="118"/>
      <c r="AL23" s="119"/>
    </row>
    <row r="24" spans="2:38" ht="38.5" customHeight="1">
      <c r="B24" s="187"/>
      <c r="C24" s="172"/>
      <c r="D24" s="186"/>
      <c r="E24" s="186"/>
      <c r="F24" s="166" t="s">
        <v>73</v>
      </c>
      <c r="G24" s="153"/>
      <c r="H24" s="153"/>
      <c r="I24" s="153"/>
      <c r="J24" s="153"/>
      <c r="K24" s="153"/>
      <c r="L24" s="153"/>
      <c r="M24" s="153"/>
      <c r="N24" s="153"/>
      <c r="O24" s="153"/>
      <c r="P24" s="153"/>
      <c r="Q24" s="153"/>
      <c r="R24" s="153"/>
      <c r="S24" s="153"/>
      <c r="T24" s="153"/>
      <c r="U24" s="153"/>
      <c r="V24" s="153"/>
      <c r="W24" s="153"/>
      <c r="X24" s="153"/>
      <c r="Y24" s="167"/>
      <c r="Z24" s="138">
        <v>3</v>
      </c>
      <c r="AA24" s="138"/>
      <c r="AB24" s="127" t="s">
        <v>16</v>
      </c>
      <c r="AC24" s="127"/>
      <c r="AD24" s="138">
        <v>2002</v>
      </c>
      <c r="AE24" s="138"/>
      <c r="AF24" s="139" t="s">
        <v>34</v>
      </c>
      <c r="AG24" s="140"/>
      <c r="AH24" s="117" t="s">
        <v>36</v>
      </c>
      <c r="AI24" s="118"/>
      <c r="AJ24" s="118"/>
      <c r="AK24" s="118"/>
      <c r="AL24" s="119"/>
    </row>
    <row r="25" spans="2:38">
      <c r="B25" s="182" t="s">
        <v>20</v>
      </c>
      <c r="C25" s="183"/>
      <c r="D25" s="184"/>
      <c r="E25" s="184"/>
      <c r="F25" s="176"/>
      <c r="G25" s="177"/>
      <c r="H25" s="177"/>
      <c r="I25" s="177"/>
      <c r="J25" s="177"/>
      <c r="K25" s="177"/>
      <c r="L25" s="177"/>
      <c r="M25" s="177"/>
      <c r="N25" s="177"/>
      <c r="O25" s="177"/>
      <c r="P25" s="177"/>
      <c r="Q25" s="177"/>
      <c r="R25" s="177"/>
      <c r="S25" s="177"/>
      <c r="T25" s="177"/>
      <c r="U25" s="177"/>
      <c r="V25" s="177"/>
      <c r="W25" s="177"/>
      <c r="X25" s="177"/>
      <c r="Y25" s="178"/>
      <c r="Z25" s="138"/>
      <c r="AA25" s="138"/>
      <c r="AB25" s="127" t="s">
        <v>16</v>
      </c>
      <c r="AC25" s="127"/>
      <c r="AD25" s="138"/>
      <c r="AE25" s="138"/>
      <c r="AF25" s="139" t="s">
        <v>34</v>
      </c>
      <c r="AG25" s="140"/>
      <c r="AH25" s="117" t="s">
        <v>20</v>
      </c>
      <c r="AI25" s="118"/>
      <c r="AJ25" s="118"/>
      <c r="AK25" s="118"/>
      <c r="AL25" s="119"/>
    </row>
    <row r="26" spans="2:38">
      <c r="B26" s="182"/>
      <c r="C26" s="183"/>
      <c r="D26" s="184"/>
      <c r="E26" s="184"/>
      <c r="F26" s="179"/>
      <c r="G26" s="180"/>
      <c r="H26" s="180"/>
      <c r="I26" s="180"/>
      <c r="J26" s="180"/>
      <c r="K26" s="180"/>
      <c r="L26" s="180"/>
      <c r="M26" s="180"/>
      <c r="N26" s="180"/>
      <c r="O26" s="180"/>
      <c r="P26" s="180"/>
      <c r="Q26" s="180"/>
      <c r="R26" s="180"/>
      <c r="S26" s="180"/>
      <c r="T26" s="180"/>
      <c r="U26" s="180"/>
      <c r="V26" s="180"/>
      <c r="W26" s="180"/>
      <c r="X26" s="180"/>
      <c r="Y26" s="181"/>
      <c r="Z26" s="138"/>
      <c r="AA26" s="138"/>
      <c r="AB26" s="127" t="s">
        <v>16</v>
      </c>
      <c r="AC26" s="127"/>
      <c r="AD26" s="138"/>
      <c r="AE26" s="138"/>
      <c r="AF26" s="139" t="s">
        <v>34</v>
      </c>
      <c r="AG26" s="140"/>
      <c r="AH26" s="117" t="s">
        <v>20</v>
      </c>
      <c r="AI26" s="118"/>
      <c r="AJ26" s="118"/>
      <c r="AK26" s="118"/>
      <c r="AL26" s="119"/>
    </row>
    <row r="27" spans="2:38" ht="13.4" customHeight="1">
      <c r="B27" s="182" t="s">
        <v>20</v>
      </c>
      <c r="C27" s="183"/>
      <c r="D27" s="184"/>
      <c r="E27" s="184"/>
      <c r="F27" s="176"/>
      <c r="G27" s="177"/>
      <c r="H27" s="177"/>
      <c r="I27" s="177"/>
      <c r="J27" s="177"/>
      <c r="K27" s="177"/>
      <c r="L27" s="177"/>
      <c r="M27" s="177"/>
      <c r="N27" s="177"/>
      <c r="O27" s="177"/>
      <c r="P27" s="177"/>
      <c r="Q27" s="177"/>
      <c r="R27" s="177"/>
      <c r="S27" s="177"/>
      <c r="T27" s="177"/>
      <c r="U27" s="177"/>
      <c r="V27" s="177"/>
      <c r="W27" s="177"/>
      <c r="X27" s="177"/>
      <c r="Y27" s="178"/>
      <c r="Z27" s="138"/>
      <c r="AA27" s="138"/>
      <c r="AB27" s="127" t="s">
        <v>16</v>
      </c>
      <c r="AC27" s="127"/>
      <c r="AD27" s="138"/>
      <c r="AE27" s="138"/>
      <c r="AF27" s="139" t="s">
        <v>34</v>
      </c>
      <c r="AG27" s="140"/>
      <c r="AH27" s="117" t="s">
        <v>20</v>
      </c>
      <c r="AI27" s="118"/>
      <c r="AJ27" s="118"/>
      <c r="AK27" s="118"/>
      <c r="AL27" s="119"/>
    </row>
    <row r="28" spans="2:38">
      <c r="B28" s="182"/>
      <c r="C28" s="183"/>
      <c r="D28" s="184"/>
      <c r="E28" s="184"/>
      <c r="F28" s="179"/>
      <c r="G28" s="180"/>
      <c r="H28" s="180"/>
      <c r="I28" s="180"/>
      <c r="J28" s="180"/>
      <c r="K28" s="180"/>
      <c r="L28" s="180"/>
      <c r="M28" s="180"/>
      <c r="N28" s="180"/>
      <c r="O28" s="180"/>
      <c r="P28" s="180"/>
      <c r="Q28" s="180"/>
      <c r="R28" s="180"/>
      <c r="S28" s="180"/>
      <c r="T28" s="180"/>
      <c r="U28" s="180"/>
      <c r="V28" s="180"/>
      <c r="W28" s="180"/>
      <c r="X28" s="180"/>
      <c r="Y28" s="181"/>
      <c r="Z28" s="138"/>
      <c r="AA28" s="138"/>
      <c r="AB28" s="127" t="s">
        <v>16</v>
      </c>
      <c r="AC28" s="127"/>
      <c r="AD28" s="138"/>
      <c r="AE28" s="138"/>
      <c r="AF28" s="139" t="s">
        <v>34</v>
      </c>
      <c r="AG28" s="140"/>
      <c r="AH28" s="117" t="s">
        <v>20</v>
      </c>
      <c r="AI28" s="118"/>
      <c r="AJ28" s="118"/>
      <c r="AK28" s="118"/>
      <c r="AL28" s="119"/>
    </row>
    <row r="29" spans="2:38" ht="27.65" customHeight="1">
      <c r="B29" s="171" t="s">
        <v>38</v>
      </c>
      <c r="C29" s="172"/>
      <c r="D29" s="173"/>
      <c r="E29" s="173"/>
      <c r="F29" s="176" t="s">
        <v>72</v>
      </c>
      <c r="G29" s="177"/>
      <c r="H29" s="177"/>
      <c r="I29" s="177"/>
      <c r="J29" s="177"/>
      <c r="K29" s="177"/>
      <c r="L29" s="177"/>
      <c r="M29" s="177"/>
      <c r="N29" s="177"/>
      <c r="O29" s="177"/>
      <c r="P29" s="177"/>
      <c r="Q29" s="177"/>
      <c r="R29" s="177"/>
      <c r="S29" s="177"/>
      <c r="T29" s="177"/>
      <c r="U29" s="177"/>
      <c r="V29" s="177"/>
      <c r="W29" s="177"/>
      <c r="X29" s="177"/>
      <c r="Y29" s="178"/>
      <c r="Z29" s="138">
        <v>4</v>
      </c>
      <c r="AA29" s="138"/>
      <c r="AB29" s="127" t="s">
        <v>16</v>
      </c>
      <c r="AC29" s="127"/>
      <c r="AD29" s="138">
        <v>2002</v>
      </c>
      <c r="AE29" s="138"/>
      <c r="AF29" s="139" t="s">
        <v>34</v>
      </c>
      <c r="AG29" s="140"/>
      <c r="AH29" s="117" t="s">
        <v>35</v>
      </c>
      <c r="AI29" s="118"/>
      <c r="AJ29" s="118"/>
      <c r="AK29" s="118"/>
      <c r="AL29" s="119"/>
    </row>
    <row r="30" spans="2:38" ht="44.15" customHeight="1">
      <c r="B30" s="174"/>
      <c r="C30" s="175"/>
      <c r="D30" s="173"/>
      <c r="E30" s="173"/>
      <c r="F30" s="166" t="s">
        <v>74</v>
      </c>
      <c r="G30" s="153"/>
      <c r="H30" s="153"/>
      <c r="I30" s="153"/>
      <c r="J30" s="153"/>
      <c r="K30" s="153"/>
      <c r="L30" s="153"/>
      <c r="M30" s="153"/>
      <c r="N30" s="153"/>
      <c r="O30" s="153"/>
      <c r="P30" s="153"/>
      <c r="Q30" s="153"/>
      <c r="R30" s="153"/>
      <c r="S30" s="153"/>
      <c r="T30" s="153"/>
      <c r="U30" s="153"/>
      <c r="V30" s="153"/>
      <c r="W30" s="153"/>
      <c r="X30" s="153"/>
      <c r="Y30" s="167"/>
      <c r="Z30" s="138">
        <v>3</v>
      </c>
      <c r="AA30" s="138"/>
      <c r="AB30" s="127" t="s">
        <v>16</v>
      </c>
      <c r="AC30" s="127"/>
      <c r="AD30" s="138">
        <v>2004</v>
      </c>
      <c r="AE30" s="138"/>
      <c r="AF30" s="139" t="s">
        <v>34</v>
      </c>
      <c r="AG30" s="140"/>
      <c r="AH30" s="117" t="s">
        <v>75</v>
      </c>
      <c r="AI30" s="118"/>
      <c r="AJ30" s="118"/>
      <c r="AK30" s="118"/>
      <c r="AL30" s="119"/>
    </row>
    <row r="31" spans="2:38" ht="27.65" customHeight="1">
      <c r="B31" s="171" t="s">
        <v>39</v>
      </c>
      <c r="C31" s="172"/>
      <c r="D31" s="173"/>
      <c r="E31" s="173"/>
      <c r="F31" s="176" t="s">
        <v>72</v>
      </c>
      <c r="G31" s="177"/>
      <c r="H31" s="177"/>
      <c r="I31" s="177"/>
      <c r="J31" s="177"/>
      <c r="K31" s="177"/>
      <c r="L31" s="177"/>
      <c r="M31" s="177"/>
      <c r="N31" s="177"/>
      <c r="O31" s="177"/>
      <c r="P31" s="177"/>
      <c r="Q31" s="177"/>
      <c r="R31" s="177"/>
      <c r="S31" s="177"/>
      <c r="T31" s="177"/>
      <c r="U31" s="177"/>
      <c r="V31" s="177"/>
      <c r="W31" s="177"/>
      <c r="X31" s="177"/>
      <c r="Y31" s="178"/>
      <c r="Z31" s="138">
        <v>4</v>
      </c>
      <c r="AA31" s="138"/>
      <c r="AB31" s="127" t="s">
        <v>16</v>
      </c>
      <c r="AC31" s="127"/>
      <c r="AD31" s="138">
        <v>2004</v>
      </c>
      <c r="AE31" s="138"/>
      <c r="AF31" s="139" t="s">
        <v>34</v>
      </c>
      <c r="AG31" s="140"/>
      <c r="AH31" s="117" t="s">
        <v>35</v>
      </c>
      <c r="AI31" s="118"/>
      <c r="AJ31" s="118"/>
      <c r="AK31" s="118"/>
      <c r="AL31" s="119"/>
    </row>
    <row r="32" spans="2:38" ht="42" customHeight="1">
      <c r="B32" s="174"/>
      <c r="C32" s="175"/>
      <c r="D32" s="173"/>
      <c r="E32" s="173"/>
      <c r="F32" s="179" t="s">
        <v>74</v>
      </c>
      <c r="G32" s="180"/>
      <c r="H32" s="180"/>
      <c r="I32" s="180"/>
      <c r="J32" s="180"/>
      <c r="K32" s="180"/>
      <c r="L32" s="180"/>
      <c r="M32" s="180"/>
      <c r="N32" s="180"/>
      <c r="O32" s="180"/>
      <c r="P32" s="180"/>
      <c r="Q32" s="180"/>
      <c r="R32" s="180"/>
      <c r="S32" s="180"/>
      <c r="T32" s="180"/>
      <c r="U32" s="180"/>
      <c r="V32" s="180"/>
      <c r="W32" s="180"/>
      <c r="X32" s="180"/>
      <c r="Y32" s="181"/>
      <c r="Z32" s="138">
        <v>3</v>
      </c>
      <c r="AA32" s="138"/>
      <c r="AB32" s="127" t="s">
        <v>16</v>
      </c>
      <c r="AC32" s="127"/>
      <c r="AD32" s="138">
        <v>2007</v>
      </c>
      <c r="AE32" s="138"/>
      <c r="AF32" s="139" t="s">
        <v>34</v>
      </c>
      <c r="AG32" s="140"/>
      <c r="AH32" s="168" t="s">
        <v>75</v>
      </c>
      <c r="AI32" s="169"/>
      <c r="AJ32" s="169"/>
      <c r="AK32" s="169"/>
      <c r="AL32" s="170"/>
    </row>
    <row r="33" spans="2:39">
      <c r="B33" s="171" t="s">
        <v>40</v>
      </c>
      <c r="C33" s="186"/>
      <c r="D33" s="186"/>
      <c r="E33" s="186"/>
      <c r="F33" s="100" t="s">
        <v>41</v>
      </c>
      <c r="G33" s="100"/>
      <c r="H33" s="100"/>
      <c r="I33" s="100"/>
      <c r="J33" s="100"/>
      <c r="K33" s="100"/>
      <c r="L33" s="100"/>
      <c r="M33" s="309" t="s">
        <v>903</v>
      </c>
      <c r="N33" s="309"/>
      <c r="O33" s="309"/>
      <c r="P33" s="309"/>
      <c r="Q33" s="309"/>
      <c r="R33" s="309"/>
      <c r="S33" s="309"/>
      <c r="T33" s="310" t="s">
        <v>42</v>
      </c>
      <c r="U33" s="311"/>
      <c r="V33" s="311"/>
      <c r="W33" s="311"/>
      <c r="X33" s="311"/>
      <c r="Y33" s="311"/>
      <c r="Z33" s="311"/>
      <c r="AA33" s="311"/>
      <c r="AB33" s="311"/>
      <c r="AC33" s="311"/>
      <c r="AD33" s="311"/>
      <c r="AE33" s="312"/>
      <c r="AF33" s="309" t="s">
        <v>1034</v>
      </c>
      <c r="AG33" s="309"/>
      <c r="AH33" s="309"/>
      <c r="AI33" s="309"/>
      <c r="AJ33" s="309"/>
      <c r="AK33" s="309"/>
      <c r="AL33" s="313"/>
    </row>
    <row r="34" spans="2:39">
      <c r="B34" s="171"/>
      <c r="C34" s="186"/>
      <c r="D34" s="186"/>
      <c r="E34" s="186"/>
      <c r="F34" s="100" t="s">
        <v>76</v>
      </c>
      <c r="G34" s="100"/>
      <c r="H34" s="100"/>
      <c r="I34" s="100"/>
      <c r="J34" s="100"/>
      <c r="K34" s="100"/>
      <c r="L34" s="100"/>
      <c r="M34" s="101" t="s">
        <v>77</v>
      </c>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2"/>
    </row>
    <row r="35" spans="2:39" ht="14.9" customHeight="1" thickBot="1">
      <c r="B35" s="306"/>
      <c r="C35" s="307"/>
      <c r="D35" s="307"/>
      <c r="E35" s="307"/>
      <c r="F35" s="308" t="s">
        <v>44</v>
      </c>
      <c r="G35" s="308"/>
      <c r="H35" s="308"/>
      <c r="I35" s="308"/>
      <c r="J35" s="308"/>
      <c r="K35" s="308"/>
      <c r="L35" s="308"/>
      <c r="M35" s="108">
        <v>3</v>
      </c>
      <c r="N35" s="108"/>
      <c r="O35" s="107" t="s">
        <v>16</v>
      </c>
      <c r="P35" s="107"/>
      <c r="Q35" s="108">
        <v>15</v>
      </c>
      <c r="R35" s="108"/>
      <c r="S35" s="203" t="s">
        <v>17</v>
      </c>
      <c r="T35" s="203"/>
      <c r="U35" s="108">
        <v>2007</v>
      </c>
      <c r="V35" s="108"/>
      <c r="W35" s="204" t="s">
        <v>5</v>
      </c>
      <c r="X35" s="205"/>
      <c r="Y35" s="303"/>
      <c r="Z35" s="304"/>
      <c r="AA35" s="304"/>
      <c r="AB35" s="304"/>
      <c r="AC35" s="304"/>
      <c r="AD35" s="304"/>
      <c r="AE35" s="304"/>
      <c r="AF35" s="304"/>
      <c r="AG35" s="304"/>
      <c r="AH35" s="304"/>
      <c r="AI35" s="304"/>
      <c r="AJ35" s="304"/>
      <c r="AK35" s="304"/>
      <c r="AL35" s="305"/>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152" t="s">
        <v>45</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2:39" ht="23.9" customHeight="1">
      <c r="B38" s="153" t="s">
        <v>46</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row>
    <row r="39" spans="2:39" ht="13.5" thickBot="1">
      <c r="B39" s="105" t="s">
        <v>47</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row>
    <row r="40" spans="2:39" ht="14.25" customHeight="1">
      <c r="B40" s="141" t="s">
        <v>48</v>
      </c>
      <c r="C40" s="142"/>
      <c r="D40" s="142"/>
      <c r="E40" s="142"/>
      <c r="F40" s="142"/>
      <c r="G40" s="142"/>
      <c r="H40" s="142"/>
      <c r="I40" s="143"/>
      <c r="J40" s="20"/>
      <c r="K40" s="144" t="s">
        <v>49</v>
      </c>
      <c r="L40" s="142"/>
      <c r="M40" s="142"/>
      <c r="N40" s="142"/>
      <c r="O40" s="142"/>
      <c r="P40" s="142"/>
      <c r="Q40" s="142"/>
      <c r="R40" s="145"/>
      <c r="S40" s="67" t="s">
        <v>78</v>
      </c>
      <c r="T40" s="68"/>
      <c r="U40" s="68"/>
      <c r="V40" s="68"/>
      <c r="W40" s="68"/>
      <c r="X40" s="68"/>
      <c r="Y40" s="68"/>
      <c r="Z40" s="68"/>
      <c r="AA40" s="68"/>
      <c r="AB40" s="68"/>
      <c r="AC40" s="68"/>
      <c r="AD40" s="68"/>
      <c r="AE40" s="68"/>
      <c r="AF40" s="68"/>
      <c r="AG40" s="68"/>
      <c r="AH40" s="69"/>
      <c r="AI40" s="144" t="s">
        <v>51</v>
      </c>
      <c r="AJ40" s="142"/>
      <c r="AK40" s="142"/>
      <c r="AL40" s="145"/>
    </row>
    <row r="41" spans="2:39" ht="14.25" customHeight="1">
      <c r="B41" s="123">
        <v>4</v>
      </c>
      <c r="C41" s="124"/>
      <c r="D41" s="127" t="s">
        <v>16</v>
      </c>
      <c r="E41" s="127"/>
      <c r="F41" s="124">
        <v>2007</v>
      </c>
      <c r="G41" s="124"/>
      <c r="H41" s="128" t="s">
        <v>5</v>
      </c>
      <c r="I41" s="128"/>
      <c r="J41" s="130" t="s">
        <v>52</v>
      </c>
      <c r="K41" s="101" t="s">
        <v>79</v>
      </c>
      <c r="L41" s="101"/>
      <c r="M41" s="101"/>
      <c r="N41" s="101"/>
      <c r="O41" s="101"/>
      <c r="P41" s="101"/>
      <c r="Q41" s="101"/>
      <c r="R41" s="101"/>
      <c r="S41" s="132" t="s">
        <v>80</v>
      </c>
      <c r="T41" s="132"/>
      <c r="U41" s="132"/>
      <c r="V41" s="132"/>
      <c r="W41" s="132"/>
      <c r="X41" s="132"/>
      <c r="Y41" s="132"/>
      <c r="Z41" s="132"/>
      <c r="AA41" s="132"/>
      <c r="AB41" s="132"/>
      <c r="AC41" s="132"/>
      <c r="AD41" s="132"/>
      <c r="AE41" s="132"/>
      <c r="AF41" s="132"/>
      <c r="AG41" s="132"/>
      <c r="AH41" s="132"/>
      <c r="AI41" s="134" t="s">
        <v>81</v>
      </c>
      <c r="AJ41" s="134"/>
      <c r="AK41" s="134"/>
      <c r="AL41" s="135"/>
    </row>
    <row r="42" spans="2:39">
      <c r="B42" s="123"/>
      <c r="C42" s="124"/>
      <c r="D42" s="127"/>
      <c r="E42" s="127"/>
      <c r="F42" s="124"/>
      <c r="G42" s="124"/>
      <c r="H42" s="128"/>
      <c r="I42" s="128"/>
      <c r="J42" s="130"/>
      <c r="K42" s="138">
        <v>3</v>
      </c>
      <c r="L42" s="138"/>
      <c r="M42" s="127" t="s">
        <v>16</v>
      </c>
      <c r="N42" s="127"/>
      <c r="O42" s="138">
        <v>2010</v>
      </c>
      <c r="P42" s="138"/>
      <c r="Q42" s="139" t="s">
        <v>34</v>
      </c>
      <c r="R42" s="140"/>
      <c r="S42" s="132"/>
      <c r="T42" s="132"/>
      <c r="U42" s="132"/>
      <c r="V42" s="132"/>
      <c r="W42" s="132"/>
      <c r="X42" s="132"/>
      <c r="Y42" s="132"/>
      <c r="Z42" s="132"/>
      <c r="AA42" s="132"/>
      <c r="AB42" s="132"/>
      <c r="AC42" s="132"/>
      <c r="AD42" s="132"/>
      <c r="AE42" s="132"/>
      <c r="AF42" s="132"/>
      <c r="AG42" s="132"/>
      <c r="AH42" s="132"/>
      <c r="AI42" s="134"/>
      <c r="AJ42" s="134"/>
      <c r="AK42" s="134"/>
      <c r="AL42" s="135"/>
    </row>
    <row r="43" spans="2:39" ht="14.25" customHeight="1">
      <c r="B43" s="123">
        <v>4</v>
      </c>
      <c r="C43" s="124"/>
      <c r="D43" s="127" t="s">
        <v>16</v>
      </c>
      <c r="E43" s="127"/>
      <c r="F43" s="124">
        <v>2010</v>
      </c>
      <c r="G43" s="124"/>
      <c r="H43" s="128" t="s">
        <v>5</v>
      </c>
      <c r="I43" s="128"/>
      <c r="J43" s="130" t="s">
        <v>52</v>
      </c>
      <c r="K43" s="101" t="s">
        <v>79</v>
      </c>
      <c r="L43" s="101"/>
      <c r="M43" s="101"/>
      <c r="N43" s="101"/>
      <c r="O43" s="101"/>
      <c r="P43" s="101"/>
      <c r="Q43" s="101"/>
      <c r="R43" s="101"/>
      <c r="S43" s="132" t="s">
        <v>82</v>
      </c>
      <c r="T43" s="132"/>
      <c r="U43" s="132"/>
      <c r="V43" s="132"/>
      <c r="W43" s="132"/>
      <c r="X43" s="132"/>
      <c r="Y43" s="132"/>
      <c r="Z43" s="132"/>
      <c r="AA43" s="132"/>
      <c r="AB43" s="132"/>
      <c r="AC43" s="132"/>
      <c r="AD43" s="132"/>
      <c r="AE43" s="132"/>
      <c r="AF43" s="132"/>
      <c r="AG43" s="132"/>
      <c r="AH43" s="132"/>
      <c r="AI43" s="134" t="s">
        <v>83</v>
      </c>
      <c r="AJ43" s="134"/>
      <c r="AK43" s="134"/>
      <c r="AL43" s="135"/>
    </row>
    <row r="44" spans="2:39">
      <c r="B44" s="123"/>
      <c r="C44" s="124"/>
      <c r="D44" s="127"/>
      <c r="E44" s="127"/>
      <c r="F44" s="124"/>
      <c r="G44" s="124"/>
      <c r="H44" s="128"/>
      <c r="I44" s="128"/>
      <c r="J44" s="130"/>
      <c r="K44" s="138">
        <v>3</v>
      </c>
      <c r="L44" s="138"/>
      <c r="M44" s="127" t="s">
        <v>16</v>
      </c>
      <c r="N44" s="127"/>
      <c r="O44" s="138">
        <v>2015</v>
      </c>
      <c r="P44" s="138"/>
      <c r="Q44" s="139" t="s">
        <v>34</v>
      </c>
      <c r="R44" s="140"/>
      <c r="S44" s="132"/>
      <c r="T44" s="132"/>
      <c r="U44" s="132"/>
      <c r="V44" s="132"/>
      <c r="W44" s="132"/>
      <c r="X44" s="132"/>
      <c r="Y44" s="132"/>
      <c r="Z44" s="132"/>
      <c r="AA44" s="132"/>
      <c r="AB44" s="132"/>
      <c r="AC44" s="132"/>
      <c r="AD44" s="132"/>
      <c r="AE44" s="132"/>
      <c r="AF44" s="132"/>
      <c r="AG44" s="132"/>
      <c r="AH44" s="132"/>
      <c r="AI44" s="134"/>
      <c r="AJ44" s="134"/>
      <c r="AK44" s="134"/>
      <c r="AL44" s="135"/>
    </row>
    <row r="45" spans="2:39" ht="14.25" customHeight="1">
      <c r="B45" s="123">
        <v>4</v>
      </c>
      <c r="C45" s="124"/>
      <c r="D45" s="127" t="s">
        <v>16</v>
      </c>
      <c r="E45" s="127"/>
      <c r="F45" s="124">
        <v>2017</v>
      </c>
      <c r="G45" s="124"/>
      <c r="H45" s="128" t="s">
        <v>5</v>
      </c>
      <c r="I45" s="128"/>
      <c r="J45" s="130" t="s">
        <v>52</v>
      </c>
      <c r="K45" s="101" t="s">
        <v>79</v>
      </c>
      <c r="L45" s="101"/>
      <c r="M45" s="101"/>
      <c r="N45" s="101"/>
      <c r="O45" s="101"/>
      <c r="P45" s="101"/>
      <c r="Q45" s="101"/>
      <c r="R45" s="101"/>
      <c r="S45" s="132" t="s">
        <v>84</v>
      </c>
      <c r="T45" s="132"/>
      <c r="U45" s="132"/>
      <c r="V45" s="132"/>
      <c r="W45" s="132"/>
      <c r="X45" s="132"/>
      <c r="Y45" s="132"/>
      <c r="Z45" s="132"/>
      <c r="AA45" s="132"/>
      <c r="AB45" s="132"/>
      <c r="AC45" s="132"/>
      <c r="AD45" s="132"/>
      <c r="AE45" s="132"/>
      <c r="AF45" s="132"/>
      <c r="AG45" s="132"/>
      <c r="AH45" s="132"/>
      <c r="AI45" s="134" t="s">
        <v>81</v>
      </c>
      <c r="AJ45" s="134"/>
      <c r="AK45" s="134"/>
      <c r="AL45" s="135"/>
    </row>
    <row r="46" spans="2:39">
      <c r="B46" s="123"/>
      <c r="C46" s="124"/>
      <c r="D46" s="127"/>
      <c r="E46" s="127"/>
      <c r="F46" s="124"/>
      <c r="G46" s="124"/>
      <c r="H46" s="128"/>
      <c r="I46" s="128"/>
      <c r="J46" s="130"/>
      <c r="K46" s="138">
        <v>3</v>
      </c>
      <c r="L46" s="138"/>
      <c r="M46" s="127" t="s">
        <v>16</v>
      </c>
      <c r="N46" s="127"/>
      <c r="O46" s="138">
        <v>2022</v>
      </c>
      <c r="P46" s="138"/>
      <c r="Q46" s="139" t="s">
        <v>34</v>
      </c>
      <c r="R46" s="140"/>
      <c r="S46" s="132"/>
      <c r="T46" s="132"/>
      <c r="U46" s="132"/>
      <c r="V46" s="132"/>
      <c r="W46" s="132"/>
      <c r="X46" s="132"/>
      <c r="Y46" s="132"/>
      <c r="Z46" s="132"/>
      <c r="AA46" s="132"/>
      <c r="AB46" s="132"/>
      <c r="AC46" s="132"/>
      <c r="AD46" s="132"/>
      <c r="AE46" s="132"/>
      <c r="AF46" s="132"/>
      <c r="AG46" s="132"/>
      <c r="AH46" s="132"/>
      <c r="AI46" s="134"/>
      <c r="AJ46" s="134"/>
      <c r="AK46" s="134"/>
      <c r="AL46" s="135"/>
    </row>
    <row r="47" spans="2:39" ht="14.25" customHeight="1">
      <c r="B47" s="123"/>
      <c r="C47" s="124"/>
      <c r="D47" s="127" t="s">
        <v>16</v>
      </c>
      <c r="E47" s="127"/>
      <c r="F47" s="124"/>
      <c r="G47" s="124"/>
      <c r="H47" s="128" t="s">
        <v>5</v>
      </c>
      <c r="I47" s="128"/>
      <c r="J47" s="130" t="s">
        <v>52</v>
      </c>
      <c r="K47" s="101" t="s">
        <v>20</v>
      </c>
      <c r="L47" s="101"/>
      <c r="M47" s="101"/>
      <c r="N47" s="101"/>
      <c r="O47" s="101"/>
      <c r="P47" s="101"/>
      <c r="Q47" s="101"/>
      <c r="R47" s="101"/>
      <c r="S47" s="132"/>
      <c r="T47" s="132"/>
      <c r="U47" s="132"/>
      <c r="V47" s="132"/>
      <c r="W47" s="132"/>
      <c r="X47" s="132"/>
      <c r="Y47" s="132"/>
      <c r="Z47" s="132"/>
      <c r="AA47" s="132"/>
      <c r="AB47" s="132"/>
      <c r="AC47" s="132"/>
      <c r="AD47" s="132"/>
      <c r="AE47" s="132"/>
      <c r="AF47" s="132"/>
      <c r="AG47" s="132"/>
      <c r="AH47" s="132"/>
      <c r="AI47" s="134" t="s">
        <v>20</v>
      </c>
      <c r="AJ47" s="134"/>
      <c r="AK47" s="134"/>
      <c r="AL47" s="135"/>
    </row>
    <row r="48" spans="2:39">
      <c r="B48" s="123"/>
      <c r="C48" s="124"/>
      <c r="D48" s="127"/>
      <c r="E48" s="127"/>
      <c r="F48" s="124"/>
      <c r="G48" s="124"/>
      <c r="H48" s="128"/>
      <c r="I48" s="128"/>
      <c r="J48" s="130"/>
      <c r="K48" s="138"/>
      <c r="L48" s="138"/>
      <c r="M48" s="127" t="s">
        <v>16</v>
      </c>
      <c r="N48" s="127"/>
      <c r="O48" s="138"/>
      <c r="P48" s="138"/>
      <c r="Q48" s="139" t="s">
        <v>34</v>
      </c>
      <c r="R48" s="140"/>
      <c r="S48" s="132"/>
      <c r="T48" s="132"/>
      <c r="U48" s="132"/>
      <c r="V48" s="132"/>
      <c r="W48" s="132"/>
      <c r="X48" s="132"/>
      <c r="Y48" s="132"/>
      <c r="Z48" s="132"/>
      <c r="AA48" s="132"/>
      <c r="AB48" s="132"/>
      <c r="AC48" s="132"/>
      <c r="AD48" s="132"/>
      <c r="AE48" s="132"/>
      <c r="AF48" s="132"/>
      <c r="AG48" s="132"/>
      <c r="AH48" s="132"/>
      <c r="AI48" s="134"/>
      <c r="AJ48" s="134"/>
      <c r="AK48" s="134"/>
      <c r="AL48" s="135"/>
    </row>
    <row r="49" spans="2:40" ht="14.25" customHeight="1">
      <c r="B49" s="123"/>
      <c r="C49" s="124"/>
      <c r="D49" s="127" t="s">
        <v>16</v>
      </c>
      <c r="E49" s="127"/>
      <c r="F49" s="124"/>
      <c r="G49" s="124"/>
      <c r="H49" s="128" t="s">
        <v>5</v>
      </c>
      <c r="I49" s="128"/>
      <c r="J49" s="130" t="s">
        <v>52</v>
      </c>
      <c r="K49" s="101" t="s">
        <v>20</v>
      </c>
      <c r="L49" s="101"/>
      <c r="M49" s="101"/>
      <c r="N49" s="101"/>
      <c r="O49" s="101"/>
      <c r="P49" s="101"/>
      <c r="Q49" s="101"/>
      <c r="R49" s="101"/>
      <c r="S49" s="132"/>
      <c r="T49" s="132"/>
      <c r="U49" s="132"/>
      <c r="V49" s="132"/>
      <c r="W49" s="132"/>
      <c r="X49" s="132"/>
      <c r="Y49" s="132"/>
      <c r="Z49" s="132"/>
      <c r="AA49" s="132"/>
      <c r="AB49" s="132"/>
      <c r="AC49" s="132"/>
      <c r="AD49" s="132"/>
      <c r="AE49" s="132"/>
      <c r="AF49" s="132"/>
      <c r="AG49" s="132"/>
      <c r="AH49" s="132"/>
      <c r="AI49" s="134" t="s">
        <v>20</v>
      </c>
      <c r="AJ49" s="134"/>
      <c r="AK49" s="134"/>
      <c r="AL49" s="135"/>
    </row>
    <row r="50" spans="2:40">
      <c r="B50" s="123"/>
      <c r="C50" s="124"/>
      <c r="D50" s="127"/>
      <c r="E50" s="127"/>
      <c r="F50" s="124"/>
      <c r="G50" s="124"/>
      <c r="H50" s="128"/>
      <c r="I50" s="128"/>
      <c r="J50" s="130"/>
      <c r="K50" s="138"/>
      <c r="L50" s="138"/>
      <c r="M50" s="127" t="s">
        <v>16</v>
      </c>
      <c r="N50" s="127"/>
      <c r="O50" s="138"/>
      <c r="P50" s="138"/>
      <c r="Q50" s="139" t="s">
        <v>34</v>
      </c>
      <c r="R50" s="140"/>
      <c r="S50" s="132"/>
      <c r="T50" s="132"/>
      <c r="U50" s="132"/>
      <c r="V50" s="132"/>
      <c r="W50" s="132"/>
      <c r="X50" s="132"/>
      <c r="Y50" s="132"/>
      <c r="Z50" s="132"/>
      <c r="AA50" s="132"/>
      <c r="AB50" s="132"/>
      <c r="AC50" s="132"/>
      <c r="AD50" s="132"/>
      <c r="AE50" s="132"/>
      <c r="AF50" s="132"/>
      <c r="AG50" s="132"/>
      <c r="AH50" s="132"/>
      <c r="AI50" s="134"/>
      <c r="AJ50" s="134"/>
      <c r="AK50" s="134"/>
      <c r="AL50" s="135"/>
    </row>
    <row r="51" spans="2:40" ht="14.25" customHeight="1">
      <c r="B51" s="123"/>
      <c r="C51" s="124"/>
      <c r="D51" s="127" t="s">
        <v>16</v>
      </c>
      <c r="E51" s="127"/>
      <c r="F51" s="124"/>
      <c r="G51" s="124"/>
      <c r="H51" s="128" t="s">
        <v>5</v>
      </c>
      <c r="I51" s="128"/>
      <c r="J51" s="130" t="s">
        <v>52</v>
      </c>
      <c r="K51" s="101" t="s">
        <v>20</v>
      </c>
      <c r="L51" s="101"/>
      <c r="M51" s="101"/>
      <c r="N51" s="101"/>
      <c r="O51" s="101"/>
      <c r="P51" s="101"/>
      <c r="Q51" s="101"/>
      <c r="R51" s="101"/>
      <c r="S51" s="132"/>
      <c r="T51" s="132"/>
      <c r="U51" s="132"/>
      <c r="V51" s="132"/>
      <c r="W51" s="132"/>
      <c r="X51" s="132"/>
      <c r="Y51" s="132"/>
      <c r="Z51" s="132"/>
      <c r="AA51" s="132"/>
      <c r="AB51" s="132"/>
      <c r="AC51" s="132"/>
      <c r="AD51" s="132"/>
      <c r="AE51" s="132"/>
      <c r="AF51" s="132"/>
      <c r="AG51" s="132"/>
      <c r="AH51" s="132"/>
      <c r="AI51" s="134" t="s">
        <v>20</v>
      </c>
      <c r="AJ51" s="134"/>
      <c r="AK51" s="134"/>
      <c r="AL51" s="135"/>
    </row>
    <row r="52" spans="2:40">
      <c r="B52" s="123"/>
      <c r="C52" s="124"/>
      <c r="D52" s="127"/>
      <c r="E52" s="127"/>
      <c r="F52" s="124"/>
      <c r="G52" s="124"/>
      <c r="H52" s="128"/>
      <c r="I52" s="128"/>
      <c r="J52" s="130"/>
      <c r="K52" s="138"/>
      <c r="L52" s="138"/>
      <c r="M52" s="127" t="s">
        <v>16</v>
      </c>
      <c r="N52" s="127"/>
      <c r="O52" s="138"/>
      <c r="P52" s="138"/>
      <c r="Q52" s="139" t="s">
        <v>34</v>
      </c>
      <c r="R52" s="140"/>
      <c r="S52" s="132"/>
      <c r="T52" s="132"/>
      <c r="U52" s="132"/>
      <c r="V52" s="132"/>
      <c r="W52" s="132"/>
      <c r="X52" s="132"/>
      <c r="Y52" s="132"/>
      <c r="Z52" s="132"/>
      <c r="AA52" s="132"/>
      <c r="AB52" s="132"/>
      <c r="AC52" s="132"/>
      <c r="AD52" s="132"/>
      <c r="AE52" s="132"/>
      <c r="AF52" s="132"/>
      <c r="AG52" s="132"/>
      <c r="AH52" s="132"/>
      <c r="AI52" s="134"/>
      <c r="AJ52" s="134"/>
      <c r="AK52" s="134"/>
      <c r="AL52" s="135"/>
    </row>
    <row r="53" spans="2:40" ht="14.25" customHeight="1">
      <c r="B53" s="123"/>
      <c r="C53" s="124"/>
      <c r="D53" s="127" t="s">
        <v>16</v>
      </c>
      <c r="E53" s="127"/>
      <c r="F53" s="124"/>
      <c r="G53" s="124"/>
      <c r="H53" s="128" t="s">
        <v>5</v>
      </c>
      <c r="I53" s="128"/>
      <c r="J53" s="130" t="s">
        <v>52</v>
      </c>
      <c r="K53" s="101" t="s">
        <v>20</v>
      </c>
      <c r="L53" s="101"/>
      <c r="M53" s="101"/>
      <c r="N53" s="101"/>
      <c r="O53" s="101"/>
      <c r="P53" s="101"/>
      <c r="Q53" s="101"/>
      <c r="R53" s="101"/>
      <c r="S53" s="132"/>
      <c r="T53" s="132"/>
      <c r="U53" s="132"/>
      <c r="V53" s="132"/>
      <c r="W53" s="132"/>
      <c r="X53" s="132"/>
      <c r="Y53" s="132"/>
      <c r="Z53" s="132"/>
      <c r="AA53" s="132"/>
      <c r="AB53" s="132"/>
      <c r="AC53" s="132"/>
      <c r="AD53" s="132"/>
      <c r="AE53" s="132"/>
      <c r="AF53" s="132"/>
      <c r="AG53" s="132"/>
      <c r="AH53" s="132"/>
      <c r="AI53" s="134" t="s">
        <v>20</v>
      </c>
      <c r="AJ53" s="134"/>
      <c r="AK53" s="134"/>
      <c r="AL53" s="135"/>
    </row>
    <row r="54" spans="2:40">
      <c r="B54" s="123"/>
      <c r="C54" s="124"/>
      <c r="D54" s="127"/>
      <c r="E54" s="127"/>
      <c r="F54" s="124"/>
      <c r="G54" s="124"/>
      <c r="H54" s="128"/>
      <c r="I54" s="128"/>
      <c r="J54" s="130"/>
      <c r="K54" s="138"/>
      <c r="L54" s="138"/>
      <c r="M54" s="127" t="s">
        <v>16</v>
      </c>
      <c r="N54" s="127"/>
      <c r="O54" s="138"/>
      <c r="P54" s="138"/>
      <c r="Q54" s="139" t="s">
        <v>34</v>
      </c>
      <c r="R54" s="140"/>
      <c r="S54" s="132"/>
      <c r="T54" s="132"/>
      <c r="U54" s="132"/>
      <c r="V54" s="132"/>
      <c r="W54" s="132"/>
      <c r="X54" s="132"/>
      <c r="Y54" s="132"/>
      <c r="Z54" s="132"/>
      <c r="AA54" s="132"/>
      <c r="AB54" s="132"/>
      <c r="AC54" s="132"/>
      <c r="AD54" s="132"/>
      <c r="AE54" s="132"/>
      <c r="AF54" s="132"/>
      <c r="AG54" s="132"/>
      <c r="AH54" s="132"/>
      <c r="AI54" s="134"/>
      <c r="AJ54" s="134"/>
      <c r="AK54" s="134"/>
      <c r="AL54" s="135"/>
    </row>
    <row r="55" spans="2:40" ht="14.25" customHeight="1">
      <c r="B55" s="123"/>
      <c r="C55" s="124"/>
      <c r="D55" s="127" t="s">
        <v>16</v>
      </c>
      <c r="E55" s="127"/>
      <c r="F55" s="124"/>
      <c r="G55" s="124"/>
      <c r="H55" s="128" t="s">
        <v>5</v>
      </c>
      <c r="I55" s="128"/>
      <c r="J55" s="130" t="s">
        <v>52</v>
      </c>
      <c r="K55" s="101" t="s">
        <v>20</v>
      </c>
      <c r="L55" s="101"/>
      <c r="M55" s="101"/>
      <c r="N55" s="101"/>
      <c r="O55" s="101"/>
      <c r="P55" s="101"/>
      <c r="Q55" s="101"/>
      <c r="R55" s="101"/>
      <c r="S55" s="132"/>
      <c r="T55" s="132"/>
      <c r="U55" s="132"/>
      <c r="V55" s="132"/>
      <c r="W55" s="132"/>
      <c r="X55" s="132"/>
      <c r="Y55" s="132"/>
      <c r="Z55" s="132"/>
      <c r="AA55" s="132"/>
      <c r="AB55" s="132"/>
      <c r="AC55" s="132"/>
      <c r="AD55" s="132"/>
      <c r="AE55" s="132"/>
      <c r="AF55" s="132"/>
      <c r="AG55" s="132"/>
      <c r="AH55" s="132"/>
      <c r="AI55" s="134" t="s">
        <v>20</v>
      </c>
      <c r="AJ55" s="134"/>
      <c r="AK55" s="134"/>
      <c r="AL55" s="135"/>
    </row>
    <row r="56" spans="2:40">
      <c r="B56" s="123"/>
      <c r="C56" s="124"/>
      <c r="D56" s="127"/>
      <c r="E56" s="127"/>
      <c r="F56" s="124"/>
      <c r="G56" s="124"/>
      <c r="H56" s="128"/>
      <c r="I56" s="128"/>
      <c r="J56" s="130"/>
      <c r="K56" s="138"/>
      <c r="L56" s="138"/>
      <c r="M56" s="127" t="s">
        <v>16</v>
      </c>
      <c r="N56" s="127"/>
      <c r="O56" s="138"/>
      <c r="P56" s="138"/>
      <c r="Q56" s="139" t="s">
        <v>34</v>
      </c>
      <c r="R56" s="140"/>
      <c r="S56" s="132"/>
      <c r="T56" s="132"/>
      <c r="U56" s="132"/>
      <c r="V56" s="132"/>
      <c r="W56" s="132"/>
      <c r="X56" s="132"/>
      <c r="Y56" s="132"/>
      <c r="Z56" s="132"/>
      <c r="AA56" s="132"/>
      <c r="AB56" s="132"/>
      <c r="AC56" s="132"/>
      <c r="AD56" s="132"/>
      <c r="AE56" s="132"/>
      <c r="AF56" s="132"/>
      <c r="AG56" s="132"/>
      <c r="AH56" s="132"/>
      <c r="AI56" s="134"/>
      <c r="AJ56" s="134"/>
      <c r="AK56" s="134"/>
      <c r="AL56" s="135"/>
    </row>
    <row r="57" spans="2:40">
      <c r="B57" s="116" t="s">
        <v>85</v>
      </c>
      <c r="C57" s="120"/>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2"/>
    </row>
    <row r="58" spans="2:40" ht="14.25" customHeight="1">
      <c r="B58" s="123">
        <v>4</v>
      </c>
      <c r="C58" s="124"/>
      <c r="D58" s="127" t="s">
        <v>16</v>
      </c>
      <c r="E58" s="127"/>
      <c r="F58" s="124">
        <v>2022</v>
      </c>
      <c r="G58" s="124"/>
      <c r="H58" s="128" t="s">
        <v>5</v>
      </c>
      <c r="I58" s="128"/>
      <c r="J58" s="130" t="s">
        <v>52</v>
      </c>
      <c r="K58" s="101" t="s">
        <v>79</v>
      </c>
      <c r="L58" s="101"/>
      <c r="M58" s="101"/>
      <c r="N58" s="101"/>
      <c r="O58" s="101"/>
      <c r="P58" s="101"/>
      <c r="Q58" s="101"/>
      <c r="R58" s="101"/>
      <c r="S58" s="132" t="s">
        <v>86</v>
      </c>
      <c r="T58" s="132"/>
      <c r="U58" s="132"/>
      <c r="V58" s="132"/>
      <c r="W58" s="132"/>
      <c r="X58" s="132"/>
      <c r="Y58" s="132"/>
      <c r="Z58" s="132"/>
      <c r="AA58" s="132"/>
      <c r="AB58" s="132"/>
      <c r="AC58" s="132"/>
      <c r="AD58" s="132"/>
      <c r="AE58" s="132"/>
      <c r="AF58" s="132"/>
      <c r="AG58" s="132"/>
      <c r="AH58" s="132"/>
      <c r="AI58" s="134" t="s">
        <v>81</v>
      </c>
      <c r="AJ58" s="134"/>
      <c r="AK58" s="134"/>
      <c r="AL58" s="135"/>
    </row>
    <row r="59" spans="2:40" ht="13.5" thickBot="1">
      <c r="B59" s="125"/>
      <c r="C59" s="126"/>
      <c r="D59" s="107"/>
      <c r="E59" s="107"/>
      <c r="F59" s="126"/>
      <c r="G59" s="126"/>
      <c r="H59" s="129"/>
      <c r="I59" s="129"/>
      <c r="J59" s="131"/>
      <c r="K59" s="108">
        <v>3</v>
      </c>
      <c r="L59" s="108"/>
      <c r="M59" s="107" t="s">
        <v>16</v>
      </c>
      <c r="N59" s="107"/>
      <c r="O59" s="108">
        <v>2025</v>
      </c>
      <c r="P59" s="108"/>
      <c r="Q59" s="109" t="s">
        <v>34</v>
      </c>
      <c r="R59" s="110"/>
      <c r="S59" s="133"/>
      <c r="T59" s="133"/>
      <c r="U59" s="133"/>
      <c r="V59" s="133"/>
      <c r="W59" s="133"/>
      <c r="X59" s="133"/>
      <c r="Y59" s="133"/>
      <c r="Z59" s="133"/>
      <c r="AA59" s="133"/>
      <c r="AB59" s="133"/>
      <c r="AC59" s="133"/>
      <c r="AD59" s="133"/>
      <c r="AE59" s="133"/>
      <c r="AF59" s="133"/>
      <c r="AG59" s="133"/>
      <c r="AH59" s="133"/>
      <c r="AI59" s="136"/>
      <c r="AJ59" s="136"/>
      <c r="AK59" s="136"/>
      <c r="AL59" s="137"/>
      <c r="AM59" s="17"/>
      <c r="AN59" s="17"/>
    </row>
  </sheetData>
  <mergeCells count="272">
    <mergeCell ref="B2:C2"/>
    <mergeCell ref="D2:AL2"/>
    <mergeCell ref="B4:AL4"/>
    <mergeCell ref="Y5:Z5"/>
    <mergeCell ref="AA5:AB5"/>
    <mergeCell ref="AC5:AD5"/>
    <mergeCell ref="AE5:AF5"/>
    <mergeCell ref="AG5:AH5"/>
    <mergeCell ref="AI5:AJ5"/>
    <mergeCell ref="AK5:AL5"/>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T33:AE33"/>
    <mergeCell ref="AF33:AL33"/>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M42:N42"/>
    <mergeCell ref="O42:P42"/>
    <mergeCell ref="Q42:R42"/>
    <mergeCell ref="S45:AH46"/>
    <mergeCell ref="AI45:AL46"/>
    <mergeCell ref="K46:L46"/>
    <mergeCell ref="M46:N46"/>
    <mergeCell ref="O46:P46"/>
    <mergeCell ref="Q46:R46"/>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S49:AH50"/>
    <mergeCell ref="AI49:AL50"/>
    <mergeCell ref="K50:L50"/>
    <mergeCell ref="M50:N50"/>
    <mergeCell ref="O50:P50"/>
    <mergeCell ref="Q50:R50"/>
    <mergeCell ref="B49:C50"/>
    <mergeCell ref="D49:E50"/>
    <mergeCell ref="F49:G50"/>
    <mergeCell ref="H49:I50"/>
    <mergeCell ref="J49:J50"/>
    <mergeCell ref="K49:R49"/>
    <mergeCell ref="S51:AH52"/>
    <mergeCell ref="AI51:AL52"/>
    <mergeCell ref="K52:L52"/>
    <mergeCell ref="M52:N52"/>
    <mergeCell ref="O52:P52"/>
    <mergeCell ref="Q52:R52"/>
    <mergeCell ref="B51:C52"/>
    <mergeCell ref="D51:E52"/>
    <mergeCell ref="F51:G52"/>
    <mergeCell ref="H51:I52"/>
    <mergeCell ref="J51:J52"/>
    <mergeCell ref="K51:R51"/>
    <mergeCell ref="S53:AH54"/>
    <mergeCell ref="AI53:AL54"/>
    <mergeCell ref="K54:L54"/>
    <mergeCell ref="M54:N54"/>
    <mergeCell ref="O54:P54"/>
    <mergeCell ref="Q54:R54"/>
    <mergeCell ref="B53:C54"/>
    <mergeCell ref="D53:E54"/>
    <mergeCell ref="F53:G54"/>
    <mergeCell ref="H53:I54"/>
    <mergeCell ref="J53:J54"/>
    <mergeCell ref="K53:R53"/>
    <mergeCell ref="K56:L56"/>
    <mergeCell ref="M56:N56"/>
    <mergeCell ref="O56:P56"/>
    <mergeCell ref="Q56:R56"/>
    <mergeCell ref="B55:C56"/>
    <mergeCell ref="D55:E56"/>
    <mergeCell ref="F55:G56"/>
    <mergeCell ref="H55:I56"/>
    <mergeCell ref="J55:J56"/>
    <mergeCell ref="K55:R55"/>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s>
  <phoneticPr fontId="21"/>
  <dataValidations count="20">
    <dataValidation type="list" errorStyle="information" allowBlank="1" showInputMessage="1" showErrorMessage="1" error="If it's not listed, Please fill in the form directly." sqref="B25:E28" xr:uid="{10C27CF4-A318-46CE-A80D-B5F5BE842531}">
      <formula1>"Please select,University,Master’s Program,Doctoral Program"</formula1>
    </dataValidation>
    <dataValidation type="list" allowBlank="1" showInputMessage="1" showErrorMessage="1" sqref="AH30:AL30" xr:uid="{26572A94-E42A-4A20-925F-C8DDE17DE7BE}">
      <formula1>"Please select,Completed,Withdrew"</formula1>
    </dataValidation>
    <dataValidation type="list" allowBlank="1" showInputMessage="1" showErrorMessage="1" sqref="AH26:AL26 AH28:AL28" xr:uid="{ACF23A98-2170-4027-974E-88979BDC49CE}">
      <formula1>"Please select,Graduated,Completed,Withdrew"</formula1>
    </dataValidation>
    <dataValidation type="list" allowBlank="1" showInputMessage="1" showErrorMessage="1" sqref="AH24:AL24" xr:uid="{531AA7A0-98CB-43EF-ACAC-8AB748F315D3}">
      <formula1>"Please select,Graduated,Withdrew"</formula1>
    </dataValidation>
    <dataValidation type="whole" imeMode="halfAlpha" allowBlank="1" showInputMessage="1" showErrorMessage="1" sqref="AI5:AJ5 N10:O10 AI13:AJ13 F41:G56 U35:V35 O50:P50 F58:G59 O59:P59 O42:P42 O48:P48 O46:P46 O44:P44 O52:P52 O56:P56 O54:P54 AD25:AE28" xr:uid="{F10C585F-2FDC-4A33-8332-3D1FB61D8588}">
      <formula1>1900</formula1>
      <formula2>2030</formula2>
    </dataValidation>
    <dataValidation type="whole" imeMode="halfAlpha" allowBlank="1" showInputMessage="1" showErrorMessage="1" sqref="AE5:AF5 J10:K10 AE13:AF13 Q35:R35" xr:uid="{D76BD32F-BFDF-4A16-BD9A-7EFBA649FC58}">
      <formula1>1</formula1>
      <formula2>31</formula2>
    </dataValidation>
    <dataValidation type="whole" imeMode="halfAlpha" allowBlank="1" showInputMessage="1" showErrorMessage="1" sqref="AA5:AB5 AA13:AB13 K52:L52 M35:N35 K50:L50 B58:C59 K59:L59 K42:L42 K48:L48 K46:L46 K44:L44 B41:C56 K56:L56 K54:L54 Z21:AA28" xr:uid="{2BAD1DE5-66EB-4E61-AD9E-7A6A6804A04A}">
      <formula1>1</formula1>
      <formula2>12</formula2>
    </dataValidation>
    <dataValidation type="list" allowBlank="1" showInputMessage="1" showErrorMessage="1" sqref="K41:R41 K58:R58 K43:R43 K45:R45 K47:R47 K49:R49 K51:R51 K53:R53 K55:R55" xr:uid="{91756062-B369-4182-A145-D1022FB1A21A}">
      <formula1>"Please select,To the present day, Completion date"</formula1>
    </dataValidation>
    <dataValidation type="list" allowBlank="1" showInputMessage="1" showErrorMessage="1" sqref="AI41 AI58 AI55 AI51 AI53 AI43 AI45 AI47 AI49" xr:uid="{FD1AE99F-DB5A-4BE9-B902-F650C717A086}">
      <formula1>"Please select,Full time,Part time"</formula1>
    </dataValidation>
    <dataValidation type="list" allowBlank="1" showInputMessage="1" showErrorMessage="1" sqref="AB11" xr:uid="{BC8025B6-2D79-4687-AA7C-85767B311AC6}">
      <formula1>"Please select,Yes,No"</formula1>
    </dataValidation>
    <dataValidation type="list" allowBlank="1" showInputMessage="1" showErrorMessage="1" sqref="AH32:AL32" xr:uid="{AB18354E-8176-495E-8AE1-1E2936100BC1}">
      <formula1>"Please select,Completed,Withdrew(completed research guidance),Withdrew(mid-program),Withdrew(the others),Current student"</formula1>
    </dataValidation>
    <dataValidation type="list" allowBlank="1" showInputMessage="1" showErrorMessage="1" sqref="AH23:AL23 AH25:AL25 AH27:AL27 AH29:AL29 AH31:AL31" xr:uid="{FC41D896-AD6D-4964-B785-31155FBA4488}">
      <formula1>"Please select,Entered,Transferred"</formula1>
    </dataValidation>
    <dataValidation type="list" allowBlank="1" showInputMessage="1" showErrorMessage="1" sqref="AH21:AL21" xr:uid="{E4F88E4F-9929-4E14-80FC-D200DEE03429}">
      <formula1>"Entered"</formula1>
    </dataValidation>
    <dataValidation type="whole" allowBlank="1" showInputMessage="1" showErrorMessage="1" sqref="AE6:AF6" xr:uid="{72BF23FB-E42E-47CF-8D47-879E37B53673}">
      <formula1>1</formula1>
      <formula2>31</formula2>
    </dataValidation>
    <dataValidation type="whole" allowBlank="1" showInputMessage="1" showErrorMessage="1" sqref="AI6:AJ6 AD21:AE24 AD29:AE32" xr:uid="{C9AC987E-E625-4C11-B82D-07F17CCCF183}">
      <formula1>1900</formula1>
      <formula2>2030</formula2>
    </dataValidation>
    <dataValidation type="list" allowBlank="1" showInputMessage="1" showErrorMessage="1" sqref="AH22:AL22" xr:uid="{C1EE10E3-A5BD-4D3B-BEE7-2270D2129F43}">
      <formula1>"Graduated"</formula1>
    </dataValidation>
    <dataValidation type="whole" allowBlank="1" showInputMessage="1" showErrorMessage="1" sqref="AC36 Z29:AA32 F10:G10 AA6:AB6 AC14 AC16:AC18" xr:uid="{20AEA5EC-11E4-4A05-AEBF-9ED94656227F}">
      <formula1>1</formula1>
      <formula2>12</formula2>
    </dataValidation>
    <dataValidation type="list" allowBlank="1" showInputMessage="1" showErrorMessage="1" sqref="AB10:AF10" xr:uid="{1895C9B4-2101-402E-9497-CFF52450E9CB}">
      <formula1>"Please select,Male,Female,ー"</formula1>
    </dataValidation>
    <dataValidation type="list" allowBlank="1" showInputMessage="1" showErrorMessage="1" sqref="AF33:AL33" xr:uid="{462E7EBD-711F-45BB-9392-1EF0F182F619}">
      <formula1>"Please select,completing a course,by thesis only"</formula1>
    </dataValidation>
    <dataValidation type="list" errorStyle="information" allowBlank="1" showInputMessage="1" showErrorMessage="1" error="If it's not listed, Please fill in the form directly." sqref="T33" xr:uid="{6C5FC1B1-1821-44B3-9903-221060FC7D99}">
      <formula1>#REF!</formula1>
    </dataValidation>
  </dataValidations>
  <hyperlinks>
    <hyperlink ref="F13" r:id="rId1" xr:uid="{9598091A-D722-40AE-A9D3-5D938D95AD07}"/>
  </hyperlinks>
  <pageMargins left="0.7" right="0.7" top="0.75" bottom="0.75" header="0.3" footer="0.3"/>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xdr:col>
                    <xdr:colOff>69850</xdr:colOff>
                    <xdr:row>1</xdr:row>
                    <xdr:rowOff>158750</xdr:rowOff>
                  </from>
                  <to>
                    <xdr:col>2</xdr:col>
                    <xdr:colOff>101600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DA7A4057-77AF-49AD-BB67-18986777209C}">
          <x14:formula1>
            <xm:f>'Status of residence'!$B$1:$B$28</xm:f>
          </x14:formula1>
          <xm:sqref>AB12:AL12</xm:sqref>
        </x14:dataValidation>
        <x14:dataValidation type="list" allowBlank="1" showInputMessage="1" showErrorMessage="1" xr:uid="{9D4374EB-1C1A-44F0-804F-D935FB7BF532}">
          <x14:formula1>
            <xm:f>'Fields of Specializations'!$C$4:$C$285</xm:f>
          </x14:formula1>
          <xm:sqref>I15:AL15</xm:sqref>
        </x14:dataValidation>
        <x14:dataValidation type="list" allowBlank="1" showInputMessage="1" showErrorMessage="1" xr:uid="{40A5977C-19C2-427E-BA0B-619AEC4A5B6B}">
          <x14:formula1>
            <xm:f>'Degree list'!$B$3:$B$55</xm:f>
          </x14:formula1>
          <xm:sqref>M33:S33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6" activePane="bottomLeft" state="frozen"/>
      <selection pane="bottomLeft"/>
    </sheetView>
  </sheetViews>
  <sheetFormatPr defaultColWidth="8.83203125" defaultRowHeight="13.5"/>
  <cols>
    <col min="1" max="1" width="1.83203125" customWidth="1"/>
    <col min="2" max="2" width="21.5" customWidth="1"/>
    <col min="3" max="3" width="25.33203125" customWidth="1"/>
    <col min="4" max="4" width="24.33203125" style="3" bestFit="1" customWidth="1"/>
    <col min="5" max="5" width="12.83203125" customWidth="1"/>
    <col min="6" max="6" width="8.58203125" style="3"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c r="B1" s="365" t="s">
        <v>130</v>
      </c>
      <c r="C1" s="365"/>
      <c r="D1" s="365"/>
      <c r="E1" s="365"/>
      <c r="F1" s="365"/>
      <c r="G1" s="365"/>
      <c r="H1" s="365"/>
    </row>
    <row r="2" spans="2:25">
      <c r="B2" s="365"/>
      <c r="C2" s="365"/>
      <c r="D2" s="365"/>
      <c r="E2" s="365"/>
      <c r="F2" s="365"/>
      <c r="G2" s="365"/>
      <c r="H2" s="365"/>
    </row>
    <row r="3" spans="2:25">
      <c r="B3" s="365"/>
      <c r="C3" s="365"/>
      <c r="D3" s="365"/>
      <c r="E3" s="365"/>
      <c r="F3" s="365"/>
      <c r="G3" s="365"/>
      <c r="H3" s="365"/>
    </row>
    <row r="5" spans="2:25" ht="30" customHeight="1">
      <c r="B5" s="4" t="s">
        <v>131</v>
      </c>
      <c r="C5" s="4" t="s">
        <v>132</v>
      </c>
      <c r="D5" s="5" t="s">
        <v>133</v>
      </c>
      <c r="E5" s="4" t="s">
        <v>134</v>
      </c>
      <c r="F5" s="5" t="s">
        <v>135</v>
      </c>
      <c r="G5" s="79" t="s">
        <v>136</v>
      </c>
      <c r="H5" s="4" t="s">
        <v>137</v>
      </c>
      <c r="J5" s="12" t="s">
        <v>138</v>
      </c>
      <c r="K5" s="13">
        <v>1</v>
      </c>
      <c r="L5" s="13" t="s">
        <v>139</v>
      </c>
      <c r="P5" t="s">
        <v>140</v>
      </c>
      <c r="Q5">
        <v>-1</v>
      </c>
      <c r="R5" t="s">
        <v>141</v>
      </c>
      <c r="S5">
        <v>-1</v>
      </c>
      <c r="T5" t="s">
        <v>142</v>
      </c>
      <c r="U5">
        <v>-1</v>
      </c>
      <c r="V5" t="s">
        <v>140</v>
      </c>
      <c r="W5">
        <v>-1</v>
      </c>
      <c r="X5" t="s">
        <v>143</v>
      </c>
      <c r="Y5">
        <v>-1</v>
      </c>
    </row>
    <row r="6" spans="2:25">
      <c r="B6" s="6" t="s">
        <v>144</v>
      </c>
      <c r="C6" s="6" t="s">
        <v>145</v>
      </c>
      <c r="D6" s="9" t="b">
        <v>0</v>
      </c>
      <c r="E6" s="8" t="str">
        <f>IF(D6=TRUE,"OK","Incomplete")</f>
        <v>Incomplete</v>
      </c>
      <c r="F6" s="70"/>
      <c r="G6" s="8" t="s">
        <v>146</v>
      </c>
      <c r="H6" s="6"/>
      <c r="P6" t="s">
        <v>1032</v>
      </c>
      <c r="Q6" t="s">
        <v>1033</v>
      </c>
    </row>
    <row r="7" spans="2:25">
      <c r="B7" s="6" t="s">
        <v>147</v>
      </c>
      <c r="C7" s="6" t="s">
        <v>148</v>
      </c>
      <c r="D7" s="7" t="e">
        <f>IF(E7="NG","",DATE('CV（For submission) '!AI9,'CV（For submission) '!AA9,'CV（For submission) '!AE9))</f>
        <v>#NUM!</v>
      </c>
      <c r="E7" s="8" t="str">
        <f>IF(ISERROR(DATE('CV（For submission) '!AI9,'CV（For submission) '!AA9,'CV（For submission) '!AE9)),"Incomplete",IF(F7="Incomplete","Incomplete","OK"))</f>
        <v>Incomplete</v>
      </c>
      <c r="F7" s="9" t="str">
        <f>IF(OR(ISBLANK('CV（For submission) '!AI9),ISBLANK('CV（For submission) '!AA9),ISBLANK('CV（For submission) '!AE9)),"Incomplete","OK")</f>
        <v>Incomplete</v>
      </c>
      <c r="G7" s="8" t="s">
        <v>146</v>
      </c>
      <c r="H7" s="6"/>
      <c r="K7" t="s">
        <v>149</v>
      </c>
      <c r="P7" t="s">
        <v>150</v>
      </c>
      <c r="Q7">
        <v>1</v>
      </c>
      <c r="R7" t="s">
        <v>151</v>
      </c>
      <c r="S7">
        <v>1</v>
      </c>
      <c r="V7" t="s">
        <v>152</v>
      </c>
      <c r="W7">
        <v>1</v>
      </c>
      <c r="X7" t="s">
        <v>153</v>
      </c>
      <c r="Y7" t="s">
        <v>154</v>
      </c>
    </row>
    <row r="8" spans="2:25">
      <c r="B8" s="6" t="s">
        <v>155</v>
      </c>
      <c r="C8" s="8" t="s">
        <v>156</v>
      </c>
      <c r="D8" s="9" t="str">
        <f>IF(ISBLANK('CV（For submission) '!F12),"",'CV（For submission) '!F12)</f>
        <v/>
      </c>
      <c r="E8" s="8" t="str">
        <f>IF(D8="","Incomplete","OK")</f>
        <v>Incomplete</v>
      </c>
      <c r="F8" s="9"/>
      <c r="G8" s="8" t="s">
        <v>146</v>
      </c>
      <c r="H8" s="8"/>
      <c r="I8" s="1"/>
      <c r="J8" s="1" t="s">
        <v>157</v>
      </c>
      <c r="K8" s="1">
        <f>COUNTIF(E7:E110,"&lt;&gt;OK")</f>
        <v>44</v>
      </c>
      <c r="P8" t="s">
        <v>158</v>
      </c>
      <c r="Q8">
        <v>2</v>
      </c>
      <c r="R8" t="s">
        <v>159</v>
      </c>
      <c r="S8">
        <v>2</v>
      </c>
      <c r="V8" t="s">
        <v>160</v>
      </c>
      <c r="W8">
        <v>2</v>
      </c>
      <c r="X8" t="s">
        <v>161</v>
      </c>
      <c r="Y8" t="s">
        <v>162</v>
      </c>
    </row>
    <row r="9" spans="2:25">
      <c r="B9" s="6" t="s">
        <v>155</v>
      </c>
      <c r="C9" s="8" t="s">
        <v>163</v>
      </c>
      <c r="D9" s="9" t="str">
        <f>IF(ISBLANK('CV（For submission) '!N12),"",'CV（For submission) '!N12)</f>
        <v/>
      </c>
      <c r="E9" s="8" t="str">
        <f>IF(D9="","Incomplete","OK")</f>
        <v>Incomplete</v>
      </c>
      <c r="F9" s="9"/>
      <c r="G9" s="8" t="s">
        <v>146</v>
      </c>
      <c r="H9" s="8"/>
      <c r="I9" s="1"/>
      <c r="J9" s="1"/>
      <c r="K9" s="1"/>
      <c r="X9" t="s">
        <v>164</v>
      </c>
      <c r="Y9" t="s">
        <v>165</v>
      </c>
    </row>
    <row r="10" spans="2:25">
      <c r="B10" s="6" t="s">
        <v>155</v>
      </c>
      <c r="C10" s="8" t="s">
        <v>166</v>
      </c>
      <c r="D10" s="9" t="str">
        <f>IF(ISBLANK('CV（For submission) '!F13),"",'CV（For submission) '!F13)</f>
        <v/>
      </c>
      <c r="E10" s="8" t="str">
        <f>IF(D10="","Incomplete","OK")</f>
        <v>Incomplete</v>
      </c>
      <c r="F10" s="9"/>
      <c r="G10" s="8" t="s">
        <v>146</v>
      </c>
      <c r="H10" s="8"/>
      <c r="I10" s="1"/>
      <c r="J10" s="1"/>
      <c r="K10" s="1"/>
      <c r="L10" s="1"/>
      <c r="M10" s="1"/>
      <c r="N10" s="1"/>
    </row>
    <row r="11" spans="2:25">
      <c r="B11" s="6" t="s">
        <v>155</v>
      </c>
      <c r="C11" s="8" t="s">
        <v>167</v>
      </c>
      <c r="D11" s="9" t="str">
        <f>IF(ISBLANK('CV（For submission) '!N13),"",'CV（For submission) '!N13)</f>
        <v/>
      </c>
      <c r="E11" s="8" t="str">
        <f>IF(D11="","Incomplete","OK")</f>
        <v>Incomplete</v>
      </c>
      <c r="F11" s="9"/>
      <c r="G11" s="8" t="s">
        <v>146</v>
      </c>
      <c r="H11" s="8"/>
      <c r="I11" s="1"/>
      <c r="J11" s="1"/>
      <c r="K11" s="1"/>
      <c r="L11" s="1"/>
      <c r="M11" s="1"/>
      <c r="N11" s="1"/>
      <c r="O11" s="1"/>
      <c r="P11" s="1"/>
    </row>
    <row r="12" spans="2:25">
      <c r="B12" s="6" t="s">
        <v>155</v>
      </c>
      <c r="C12" s="8" t="s">
        <v>168</v>
      </c>
      <c r="D12" s="7" t="e">
        <f>IF(E12="NG","",DATE('CV（For submission) '!N14,'CV（For submission) '!F14,'CV（For submission) '!J14))</f>
        <v>#NUM!</v>
      </c>
      <c r="E12" s="8" t="str">
        <f>IF(ISERROR(DATE('CV（For submission) '!N14,'CV（For submission) '!F14,'CV（For submission) '!J14)),"Incomplete",IF(F12="Incomplete","Incomplete","OK"))</f>
        <v>Incomplete</v>
      </c>
      <c r="F12" s="9" t="str">
        <f>IF(OR(ISBLANK('CV（For submission) '!N14),ISBLANK('CV（For submission) '!F14),ISBLANK('CV（For submission) '!J14)),"Incomplete","OK")</f>
        <v>Incomplete</v>
      </c>
      <c r="G12" s="8" t="s">
        <v>146</v>
      </c>
      <c r="H12" s="8"/>
      <c r="I12" s="1"/>
      <c r="J12" s="1"/>
      <c r="K12" s="1"/>
      <c r="L12" s="1"/>
      <c r="M12" s="1"/>
      <c r="N12" s="1"/>
      <c r="O12" s="1"/>
      <c r="P12" s="1"/>
    </row>
    <row r="13" spans="2:25">
      <c r="B13" s="6" t="s">
        <v>155</v>
      </c>
      <c r="C13" s="8" t="s">
        <v>169</v>
      </c>
      <c r="D13" s="9" t="e">
        <f>IF(VLOOKUP('CV（For submission) '!AB14,P5:Q8,2,FALSE)=-1,"",VLOOKUP('CV（For submission) '!AB14,P5:Q8,2,FALSE))</f>
        <v>#N/A</v>
      </c>
      <c r="E13" s="8" t="e">
        <f>IF(D13="","Incomplete","OK")</f>
        <v>#N/A</v>
      </c>
      <c r="F13" s="9"/>
      <c r="G13" s="8" t="s">
        <v>146</v>
      </c>
      <c r="H13" s="8"/>
      <c r="I13" s="1"/>
      <c r="J13" s="1"/>
      <c r="K13" s="1"/>
      <c r="L13" s="1"/>
      <c r="M13" s="1"/>
      <c r="N13" s="1"/>
      <c r="O13" s="1"/>
      <c r="P13" s="1"/>
    </row>
    <row r="14" spans="2:25">
      <c r="B14" s="6" t="s">
        <v>155</v>
      </c>
      <c r="C14" s="8" t="s">
        <v>9</v>
      </c>
      <c r="D14" s="9" t="str">
        <f>IF(ISBLANK('CV（For submission) '!Y11),"",'CV（For submission) '!Y11)</f>
        <v/>
      </c>
      <c r="E14" s="8" t="str">
        <f>IF(D14="","Incomplete","OK")</f>
        <v>Incomplete</v>
      </c>
      <c r="F14" s="9">
        <f>IF(E14="OK",IF(COUNTIF(D14,"*日本*"),1,2),0)</f>
        <v>0</v>
      </c>
      <c r="G14" s="8" t="s">
        <v>146</v>
      </c>
      <c r="H14" s="8" t="s">
        <v>170</v>
      </c>
      <c r="I14" s="1"/>
      <c r="J14" s="1"/>
      <c r="K14" s="1"/>
      <c r="L14" s="1"/>
      <c r="M14" s="1"/>
      <c r="N14" s="1"/>
      <c r="O14" s="1"/>
      <c r="P14" s="1"/>
    </row>
    <row r="15" spans="2:25">
      <c r="B15" s="6" t="s">
        <v>155</v>
      </c>
      <c r="C15" s="8" t="s">
        <v>12</v>
      </c>
      <c r="D15" s="9" t="str">
        <f>ASC('CV（For submission) '!Y12)</f>
        <v/>
      </c>
      <c r="E15" s="8" t="str">
        <f>IF(AND(D15="",D16=""),"Incomplete","OK")</f>
        <v>Incomplete</v>
      </c>
      <c r="F15" s="9"/>
      <c r="G15" s="8" t="s">
        <v>146</v>
      </c>
      <c r="H15" s="8"/>
      <c r="I15" s="1"/>
      <c r="J15" s="1"/>
      <c r="K15" s="1"/>
      <c r="L15" s="1"/>
      <c r="M15" s="1"/>
      <c r="N15" s="1"/>
      <c r="O15" s="1"/>
      <c r="P15" s="1"/>
    </row>
    <row r="16" spans="2:25">
      <c r="B16" s="6" t="s">
        <v>155</v>
      </c>
      <c r="C16" s="8" t="s">
        <v>14</v>
      </c>
      <c r="D16" s="9" t="str">
        <f>ASC('CV（For submission) '!Y13)</f>
        <v/>
      </c>
      <c r="E16" s="8" t="str">
        <f>IF(AND(D15="",D16=""),"Incomplete","OK")</f>
        <v>Incomplete</v>
      </c>
      <c r="F16" s="9"/>
      <c r="G16" s="8" t="s">
        <v>146</v>
      </c>
      <c r="H16" s="8"/>
      <c r="I16" s="1"/>
      <c r="J16" s="1"/>
      <c r="K16" s="1"/>
      <c r="L16" s="1"/>
      <c r="M16" s="1"/>
      <c r="N16" s="1"/>
      <c r="O16" s="1"/>
      <c r="P16" s="1"/>
    </row>
    <row r="17" spans="2:16">
      <c r="B17" s="6" t="s">
        <v>155</v>
      </c>
      <c r="C17" s="76" t="s">
        <v>171</v>
      </c>
      <c r="D17" s="9" t="str">
        <f>IF(LEN(TRIM('CV（For submission) '!I15))=7,LEFT(ASC(TRIM('CV（For submission) '!I15)),3)&amp;"-"&amp;RIGHT(ASC(TRIM('CV（For submission) '!I15)),4),ASC(TRIM('CV（For submission) '!I15)))</f>
        <v/>
      </c>
      <c r="E17" s="8" t="str">
        <f>IF(D17="","Incomplete","OK")</f>
        <v>Incomplete</v>
      </c>
      <c r="F17" s="9"/>
      <c r="G17" s="8" t="s">
        <v>146</v>
      </c>
      <c r="H17" s="8"/>
      <c r="I17" s="1"/>
      <c r="J17" s="1"/>
      <c r="K17" s="1"/>
      <c r="L17" s="1"/>
      <c r="M17" s="1"/>
      <c r="N17" s="1"/>
      <c r="O17" s="1"/>
      <c r="P17" s="1"/>
    </row>
    <row r="18" spans="2:16">
      <c r="B18" s="6" t="s">
        <v>155</v>
      </c>
      <c r="C18" s="8" t="s">
        <v>172</v>
      </c>
      <c r="D18" s="9" t="str">
        <f>IF(ISBLANK('CV（For submission) '!F16),"",'CV（For submission) '!F16)</f>
        <v/>
      </c>
      <c r="E18" s="8" t="str">
        <f>IF(D18="","Incomplete","OK")</f>
        <v>Incomplete</v>
      </c>
      <c r="F18" s="9"/>
      <c r="G18" s="8" t="s">
        <v>146</v>
      </c>
      <c r="H18" s="8"/>
      <c r="I18" s="1"/>
      <c r="J18" s="1"/>
      <c r="K18" s="1"/>
      <c r="L18" s="1"/>
      <c r="M18" s="1"/>
      <c r="N18" s="1"/>
      <c r="O18" s="1"/>
      <c r="P18" s="1"/>
    </row>
    <row r="19" spans="2:16">
      <c r="B19" s="6" t="s">
        <v>155</v>
      </c>
      <c r="C19" s="8" t="s">
        <v>173</v>
      </c>
      <c r="D19" s="9" t="str">
        <f>IF(ISBLANK('CV（For submission) '!F17),"",'CV（For submission) '!F17)</f>
        <v/>
      </c>
      <c r="E19" s="8" t="str">
        <f>IF(D19="","Incomplete",IF(COUNTIF(D19,"*@*"),"OK","Incomplete"))</f>
        <v>Incomplete</v>
      </c>
      <c r="F19" s="9"/>
      <c r="G19" s="8" t="s">
        <v>174</v>
      </c>
      <c r="H19" s="8"/>
      <c r="I19" s="1"/>
      <c r="J19" s="1"/>
      <c r="K19" s="1"/>
      <c r="L19" s="1"/>
      <c r="M19" s="1"/>
      <c r="N19" s="1"/>
      <c r="O19" s="1"/>
      <c r="P19" s="1"/>
    </row>
    <row r="20" spans="2:16">
      <c r="B20" s="70" t="s">
        <v>175</v>
      </c>
      <c r="C20" s="6" t="s">
        <v>27</v>
      </c>
      <c r="D20" s="9">
        <f>IF('CV（For submission) '!I19=$P$5,"",'CV（For submission) '!I19)</f>
        <v>0</v>
      </c>
      <c r="E20" s="8" t="str">
        <f>IF(D20="","Incomplete","OK")</f>
        <v>OK</v>
      </c>
      <c r="F20" s="70"/>
      <c r="G20" s="8" t="s">
        <v>146</v>
      </c>
      <c r="H20" s="6"/>
    </row>
    <row r="21" spans="2:16">
      <c r="B21" s="70" t="s">
        <v>175</v>
      </c>
      <c r="C21" s="6" t="s">
        <v>176</v>
      </c>
      <c r="D21" s="9" t="str">
        <f>IF(ISBLANK('CV（For submission) '!I20),"",'CV（For submission) '!I20)</f>
        <v/>
      </c>
      <c r="E21" s="8" t="str">
        <f>IF(D21="","Incomplete","OK")</f>
        <v>Incomplete</v>
      </c>
      <c r="F21" s="70"/>
      <c r="G21" s="8" t="s">
        <v>146</v>
      </c>
      <c r="H21" s="6"/>
    </row>
    <row r="22" spans="2:16">
      <c r="B22" s="70" t="s">
        <v>175</v>
      </c>
      <c r="C22" s="6" t="s">
        <v>177</v>
      </c>
      <c r="D22" s="9" t="str">
        <f>IF(ISBLANK('CV（For submission) '!N21),"",'CV（For submission) '!N21)</f>
        <v/>
      </c>
      <c r="E22" s="8" t="str">
        <f>IF(D22="","Incomplete","OK")</f>
        <v>Incomplete</v>
      </c>
      <c r="F22" s="70"/>
      <c r="G22" s="8" t="s">
        <v>146</v>
      </c>
      <c r="H22" s="6"/>
    </row>
    <row r="23" spans="2:16">
      <c r="B23" s="70" t="s">
        <v>175</v>
      </c>
      <c r="C23" s="6" t="s">
        <v>178</v>
      </c>
      <c r="D23" s="9" t="str">
        <f>IF(ISBLANK('CV（For submission) '!V22),"",'CV（For submission) '!V22)</f>
        <v/>
      </c>
      <c r="E23" s="8" t="str">
        <f>IF(D23="","Incomplete","OK")</f>
        <v>Incomplete</v>
      </c>
      <c r="F23" s="70"/>
      <c r="G23" s="8" t="s">
        <v>146</v>
      </c>
      <c r="H23" s="6"/>
    </row>
    <row r="24" spans="2:16">
      <c r="B24" s="6" t="s">
        <v>155</v>
      </c>
      <c r="C24" s="8" t="s">
        <v>179</v>
      </c>
      <c r="D24" s="9" t="e">
        <f>IF(VLOOKUP('CV（For submission) '!AB15,R5:S8,2,FALSE)=-1,"",VLOOKUP('CV（For submission) '!AB15,R5:S8,2,FALSE))</f>
        <v>#N/A</v>
      </c>
      <c r="E24" s="8" t="str">
        <f>IF(F24="Check",IF(D24="","Incomplete","OK"),"OK")</f>
        <v>OK</v>
      </c>
      <c r="F24" s="9" t="str">
        <f>IF(F14=2,"Check","No-Check")</f>
        <v>No-Check</v>
      </c>
      <c r="G24" s="8" t="s">
        <v>146</v>
      </c>
      <c r="H24" s="8" t="s">
        <v>180</v>
      </c>
      <c r="I24" s="1"/>
      <c r="J24" s="1"/>
      <c r="K24" s="1"/>
      <c r="L24" s="1"/>
      <c r="M24" s="1"/>
      <c r="N24" s="1"/>
      <c r="O24" s="1"/>
      <c r="P24" s="1"/>
    </row>
    <row r="25" spans="2:16">
      <c r="B25" s="6" t="s">
        <v>155</v>
      </c>
      <c r="C25" s="8" t="s">
        <v>181</v>
      </c>
      <c r="D25" s="9" t="str">
        <f>IF('CV（For submission) '!AB16=$R$5,"",'CV（For submission) '!AB16)</f>
        <v>Please select</v>
      </c>
      <c r="E25" s="8" t="str">
        <f>IF(F24="Check",IF(D25="","Incomplete","OK"),"OK")</f>
        <v>OK</v>
      </c>
      <c r="F25" s="9"/>
      <c r="G25" s="8" t="s">
        <v>146</v>
      </c>
      <c r="H25" s="8" t="s">
        <v>180</v>
      </c>
      <c r="I25" s="1"/>
      <c r="J25" s="1"/>
      <c r="K25" s="1"/>
      <c r="L25" s="1"/>
      <c r="M25" s="1"/>
      <c r="N25" s="1"/>
      <c r="O25" s="1"/>
      <c r="P25" s="1"/>
    </row>
    <row r="26" spans="2:16">
      <c r="B26" s="6" t="s">
        <v>155</v>
      </c>
      <c r="C26" s="8" t="s">
        <v>182</v>
      </c>
      <c r="D26" s="7" t="str">
        <f>IF(F24="Check",IF(E26="NG","",DATE('CV（For submission) '!AI17,'CV（For submission) '!AA17,'CV（For submission) '!AE17)),"")</f>
        <v/>
      </c>
      <c r="E26" s="8" t="str">
        <f>IF(F24="Check",IF(ISERROR(DATE('CV（For submission) '!AI17,'CV（For submission) '!AA17,'CV（For submission) '!AE17)),"Incomplete",IF(F26="Incomplete","Incomplete","OK")),"OK")</f>
        <v>OK</v>
      </c>
      <c r="F26" s="9" t="str">
        <f>IF(AND(F24="Check",OR(ISBLANK('CV（For submission) '!AI17),ISBLANK('CV（For submission) '!AA17),ISBLANK('CV（For submission) '!AE17))),"NG","OK")</f>
        <v>OK</v>
      </c>
      <c r="G26" s="8" t="s">
        <v>146</v>
      </c>
      <c r="H26" s="8" t="s">
        <v>180</v>
      </c>
      <c r="I26" s="1"/>
      <c r="J26" s="1"/>
      <c r="K26" s="1"/>
    </row>
    <row r="27" spans="2:16">
      <c r="B27" s="6" t="s">
        <v>183</v>
      </c>
      <c r="C27" s="8" t="s">
        <v>33</v>
      </c>
      <c r="D27" s="9" t="str">
        <f>IF(ISBLANK('CV（For submission) '!F25),"",'CV（For submission) '!F25)</f>
        <v/>
      </c>
      <c r="E27" s="8" t="str">
        <f>IF(D27="","Incomplete","OK")</f>
        <v>Incomplete</v>
      </c>
      <c r="F27" s="9"/>
      <c r="G27" s="8" t="s">
        <v>146</v>
      </c>
      <c r="H27" s="8"/>
      <c r="I27" s="1"/>
      <c r="J27" s="1"/>
      <c r="K27" s="1"/>
    </row>
    <row r="28" spans="2:16">
      <c r="B28" s="6" t="s">
        <v>183</v>
      </c>
      <c r="C28" s="8" t="s">
        <v>184</v>
      </c>
      <c r="D28" s="9" t="str">
        <f>IF(OR(ISBLANK('CV（For submission) '!AD25),ISBLANK('CV（For submission) '!Z25)),"",'CV（For submission) '!AD25&amp;"/"&amp;TEXT('CV（For submission) '!Z25,"00"))</f>
        <v/>
      </c>
      <c r="E28" s="8" t="str">
        <f>IF(D28="","Incomplete","OK")</f>
        <v>Incomplete</v>
      </c>
      <c r="F28" s="9"/>
      <c r="G28" s="8" t="s">
        <v>146</v>
      </c>
      <c r="H28" s="8"/>
      <c r="I28" s="1"/>
      <c r="J28" s="1"/>
      <c r="K28" s="1"/>
    </row>
    <row r="29" spans="2:16">
      <c r="B29" s="6" t="s">
        <v>183</v>
      </c>
      <c r="C29" s="8" t="s">
        <v>185</v>
      </c>
      <c r="D29" s="9" t="str">
        <f>IF(OR(ISBLANK('CV（For submission) '!AD26),ISBLANK('CV（For submission) '!Z26)),"",'CV（For submission) '!AD26&amp;"/"&amp;TEXT('CV（For submission) '!Z26,"00"))</f>
        <v/>
      </c>
      <c r="E29" s="8" t="str">
        <f>IF(D29="","Incomplete","OK")</f>
        <v>Incomplete</v>
      </c>
      <c r="F29" s="9"/>
      <c r="G29" s="8" t="s">
        <v>146</v>
      </c>
      <c r="H29" s="8"/>
      <c r="I29" s="1"/>
      <c r="J29" s="1"/>
      <c r="K29" s="1"/>
    </row>
    <row r="30" spans="2:16">
      <c r="B30" s="6" t="s">
        <v>183</v>
      </c>
      <c r="C30" s="8" t="s">
        <v>186</v>
      </c>
      <c r="D30" s="9" t="str">
        <f>'CV（For submission) '!AH25</f>
        <v>Entered</v>
      </c>
      <c r="E30" s="8" t="str">
        <f>IF(D30="選択してください","Incomplete","OK")</f>
        <v>OK</v>
      </c>
      <c r="F30" s="9"/>
      <c r="G30" s="8" t="s">
        <v>146</v>
      </c>
      <c r="H30" s="8"/>
      <c r="I30" s="1"/>
      <c r="J30" s="1"/>
      <c r="K30" s="1"/>
    </row>
    <row r="31" spans="2:16">
      <c r="B31" s="6" t="s">
        <v>183</v>
      </c>
      <c r="C31" s="8" t="s">
        <v>187</v>
      </c>
      <c r="D31" s="9" t="str">
        <f>'CV（For submission) '!AH26</f>
        <v>Graduated</v>
      </c>
      <c r="E31" s="8" t="str">
        <f>IF(D31="選択してください","Incomplete","OK")</f>
        <v>OK</v>
      </c>
      <c r="F31" s="9"/>
      <c r="G31" s="8" t="s">
        <v>146</v>
      </c>
      <c r="H31" s="8"/>
      <c r="I31" s="1"/>
      <c r="J31" s="1"/>
      <c r="K31" s="1"/>
    </row>
    <row r="32" spans="2:16">
      <c r="B32" s="6" t="s">
        <v>183</v>
      </c>
      <c r="C32" s="8" t="s">
        <v>37</v>
      </c>
      <c r="D32" s="9" t="str">
        <f>IF(ISBLANK('CV（For submission) '!F27),"",'CV（For submission) '!F27)</f>
        <v/>
      </c>
      <c r="E32" s="8" t="str">
        <f t="shared" ref="E32:E37" si="0">IF(D32="","Incomplete","OK")</f>
        <v>Incomplete</v>
      </c>
      <c r="F32" s="9"/>
      <c r="G32" s="8" t="s">
        <v>146</v>
      </c>
      <c r="H32" s="8"/>
      <c r="I32" s="1"/>
      <c r="J32" s="1"/>
      <c r="K32" s="1"/>
    </row>
    <row r="33" spans="2:11">
      <c r="B33" s="6" t="s">
        <v>183</v>
      </c>
      <c r="C33" s="8" t="s">
        <v>188</v>
      </c>
      <c r="D33" s="9" t="str">
        <f>IF(ISBLANK('CV（For submission) '!F28),"",'CV（For submission) '!F28)</f>
        <v/>
      </c>
      <c r="E33" s="8" t="str">
        <f t="shared" si="0"/>
        <v>Incomplete</v>
      </c>
      <c r="F33" s="9"/>
      <c r="G33" s="8" t="s">
        <v>146</v>
      </c>
      <c r="H33" s="8"/>
      <c r="I33" s="1"/>
      <c r="J33" s="1"/>
      <c r="K33" s="1"/>
    </row>
    <row r="34" spans="2:11">
      <c r="B34" s="6" t="s">
        <v>183</v>
      </c>
      <c r="C34" s="8" t="s">
        <v>189</v>
      </c>
      <c r="D34" s="9" t="str">
        <f>IF(OR(ISBLANK('CV（For submission) '!AD27),ISBLANK('CV（For submission) '!Z27)),"",'CV（For submission) '!AD27&amp;"/"&amp;TEXT('CV（For submission) '!Z27,"00"))</f>
        <v/>
      </c>
      <c r="E34" s="8" t="str">
        <f t="shared" si="0"/>
        <v>Incomplete</v>
      </c>
      <c r="F34" s="9"/>
      <c r="G34" s="8" t="s">
        <v>146</v>
      </c>
      <c r="H34" s="8"/>
      <c r="I34" s="1"/>
      <c r="J34" s="1"/>
      <c r="K34" s="1"/>
    </row>
    <row r="35" spans="2:11">
      <c r="B35" s="6" t="s">
        <v>183</v>
      </c>
      <c r="C35" s="8" t="s">
        <v>190</v>
      </c>
      <c r="D35" s="9" t="str">
        <f>IF(OR(ISBLANK('CV（For submission) '!AD28),ISBLANK('CV（For submission) '!Z28)),"",'CV（For submission) '!AD28&amp;"/"&amp;TEXT('CV（For submission) '!Z28,"00"))</f>
        <v/>
      </c>
      <c r="E35" s="8" t="str">
        <f t="shared" si="0"/>
        <v>Incomplete</v>
      </c>
      <c r="F35" s="9" t="str">
        <f>IF(D34&gt;D35,"NG","OK")</f>
        <v>OK</v>
      </c>
      <c r="G35" s="8" t="s">
        <v>191</v>
      </c>
      <c r="H35" s="8"/>
      <c r="I35" s="1"/>
      <c r="J35" s="1"/>
      <c r="K35" s="1"/>
    </row>
    <row r="36" spans="2:11">
      <c r="B36" s="6" t="s">
        <v>183</v>
      </c>
      <c r="C36" s="8" t="s">
        <v>192</v>
      </c>
      <c r="D36" s="9" t="str">
        <f>IF('CV（For submission) '!AH27=$P$5,"",'CV（For submission) '!AH27)</f>
        <v>Please select</v>
      </c>
      <c r="E36" s="8" t="str">
        <f t="shared" si="0"/>
        <v>OK</v>
      </c>
      <c r="F36" s="9"/>
      <c r="G36" s="8" t="s">
        <v>146</v>
      </c>
      <c r="H36" s="8"/>
      <c r="I36" s="1"/>
      <c r="J36" s="1"/>
      <c r="K36" s="1"/>
    </row>
    <row r="37" spans="2:11">
      <c r="B37" s="6" t="s">
        <v>183</v>
      </c>
      <c r="C37" s="8" t="s">
        <v>193</v>
      </c>
      <c r="D37" s="9" t="str">
        <f>IF('CV（For submission) '!AH28=$P$5,"",'CV（For submission) '!AH28)</f>
        <v>Please select</v>
      </c>
      <c r="E37" s="8" t="str">
        <f t="shared" si="0"/>
        <v>OK</v>
      </c>
      <c r="F37" s="9"/>
      <c r="G37" s="8" t="s">
        <v>146</v>
      </c>
      <c r="H37" s="8"/>
      <c r="I37" s="1"/>
      <c r="J37" s="1"/>
      <c r="K37" s="1"/>
    </row>
    <row r="38" spans="2:11">
      <c r="B38" s="6" t="s">
        <v>183</v>
      </c>
      <c r="C38" s="8" t="s">
        <v>194</v>
      </c>
      <c r="D38" s="9" t="str">
        <f>IF(ISBLANK('CV（For submission) '!F29),"",'CV（For submission) '!F29)</f>
        <v/>
      </c>
      <c r="E38" s="10" t="s">
        <v>195</v>
      </c>
      <c r="F38" s="71" t="str">
        <f>IF(D38="","No-Check","Check")</f>
        <v>No-Check</v>
      </c>
      <c r="G38" s="10" t="s">
        <v>196</v>
      </c>
      <c r="H38" s="8" t="s">
        <v>197</v>
      </c>
      <c r="I38" s="1"/>
      <c r="J38" s="1"/>
      <c r="K38" s="1"/>
    </row>
    <row r="39" spans="2:11">
      <c r="B39" s="6" t="s">
        <v>183</v>
      </c>
      <c r="C39" s="8" t="s">
        <v>188</v>
      </c>
      <c r="D39" s="9" t="str">
        <f>IF(ISBLANK('CV（For submission) '!F30),"",'CV（For submission) '!F30)</f>
        <v/>
      </c>
      <c r="E39" s="8" t="str">
        <f>IF(F38="Check",IF(D39="","Incomplete","OK"),"OK")</f>
        <v>OK</v>
      </c>
      <c r="F39" s="9"/>
      <c r="G39" s="8" t="s">
        <v>198</v>
      </c>
      <c r="H39" s="8"/>
      <c r="I39" s="1"/>
      <c r="J39" s="1"/>
      <c r="K39" s="1"/>
    </row>
    <row r="40" spans="2:11">
      <c r="B40" s="6" t="s">
        <v>183</v>
      </c>
      <c r="C40" s="8" t="s">
        <v>189</v>
      </c>
      <c r="D40" s="9" t="str">
        <f>IF(OR(ISBLANK('CV（For submission) '!AD29),ISBLANK('CV（For submission) '!Z29)),"",'CV（For submission) '!AD29&amp;"/"&amp;TEXT('CV（For submission) '!Z29,"00"))</f>
        <v/>
      </c>
      <c r="E40" s="8" t="str">
        <f>IF(F38="Check",IF(D40="","Incomplete","OK"),"OK")</f>
        <v>OK</v>
      </c>
      <c r="F40" s="9"/>
      <c r="G40" s="8" t="s">
        <v>198</v>
      </c>
      <c r="H40" s="8"/>
      <c r="I40" s="1"/>
      <c r="J40" s="1"/>
      <c r="K40" s="1"/>
    </row>
    <row r="41" spans="2:11">
      <c r="B41" s="6" t="s">
        <v>183</v>
      </c>
      <c r="C41" s="8" t="s">
        <v>190</v>
      </c>
      <c r="D41" s="9" t="str">
        <f>IF(OR(ISBLANK('CV（For submission) '!AD30),ISBLANK('CV（For submission) '!Z30)),"",'CV（For submission) '!AD30&amp;"/"&amp;TEXT('CV（For submission) '!Z30,"00"))</f>
        <v/>
      </c>
      <c r="E41" s="8" t="str">
        <f>IF(F38="Check",IF(D41="","Incomplete","OK"),"OK")</f>
        <v>OK</v>
      </c>
      <c r="F41" s="9" t="str">
        <f>IF(F38="Check",IF(D40&gt;D41,"NG","OK"),"OK")</f>
        <v>OK</v>
      </c>
      <c r="G41" s="8" t="s">
        <v>191</v>
      </c>
      <c r="H41" s="8"/>
      <c r="I41" s="1"/>
      <c r="J41" s="1"/>
      <c r="K41" s="1"/>
    </row>
    <row r="42" spans="2:11">
      <c r="B42" s="6" t="s">
        <v>183</v>
      </c>
      <c r="C42" s="8" t="s">
        <v>192</v>
      </c>
      <c r="D42" s="9" t="str">
        <f>IF('CV（For submission) '!AH29=$P$5,"",'CV（For submission) '!AH29)</f>
        <v>Please select</v>
      </c>
      <c r="E42" s="8" t="str">
        <f>IF(F38="Check",IF(D42="","Incomplete","OK"),"OK")</f>
        <v>OK</v>
      </c>
      <c r="F42" s="9"/>
      <c r="G42" s="8" t="s">
        <v>198</v>
      </c>
      <c r="H42" s="8"/>
      <c r="I42" s="1"/>
      <c r="J42" s="1"/>
      <c r="K42" s="1"/>
    </row>
    <row r="43" spans="2:11">
      <c r="B43" s="6" t="s">
        <v>183</v>
      </c>
      <c r="C43" s="8" t="s">
        <v>193</v>
      </c>
      <c r="D43" s="9" t="str">
        <f>IF('CV（For submission) '!AH30=$P$5,"",'CV（For submission) '!AH30)</f>
        <v>Please select</v>
      </c>
      <c r="E43" s="8" t="str">
        <f>IF(F38="Check",IF(D43="","Incomplete","OK"),"OK")</f>
        <v>OK</v>
      </c>
      <c r="F43" s="9"/>
      <c r="G43" s="8" t="s">
        <v>198</v>
      </c>
      <c r="H43" s="8"/>
      <c r="I43" s="1"/>
      <c r="J43" s="1"/>
      <c r="K43" s="1"/>
    </row>
    <row r="44" spans="2:11">
      <c r="B44" s="6" t="s">
        <v>183</v>
      </c>
      <c r="C44" s="8" t="s">
        <v>194</v>
      </c>
      <c r="D44" s="9" t="s">
        <v>194</v>
      </c>
      <c r="E44" s="10" t="s">
        <v>195</v>
      </c>
      <c r="F44" s="71" t="str">
        <f>IF(D44="","No-Check","Check")</f>
        <v>No-Check</v>
      </c>
      <c r="G44" s="10" t="s">
        <v>196</v>
      </c>
      <c r="H44" s="8" t="s">
        <v>199</v>
      </c>
      <c r="I44" s="1"/>
      <c r="J44" s="1"/>
      <c r="K44" s="1"/>
    </row>
    <row r="45" spans="2:11">
      <c r="B45" s="6" t="s">
        <v>183</v>
      </c>
      <c r="C45" s="8" t="s">
        <v>188</v>
      </c>
      <c r="D45" s="9" t="str">
        <f>IF(ISBLANK('CV（For submission) '!F31),"",'CV（For submission) '!F31)</f>
        <v/>
      </c>
      <c r="E45" s="8" t="str">
        <f>IF(F44="Check",IF(D45="","Incomplete","OK"),"OK")</f>
        <v>OK</v>
      </c>
      <c r="F45" s="9"/>
      <c r="G45" s="8" t="s">
        <v>198</v>
      </c>
      <c r="H45" s="8"/>
      <c r="I45" s="1"/>
      <c r="J45" s="1"/>
      <c r="K45" s="1"/>
    </row>
    <row r="46" spans="2:11">
      <c r="B46" s="6" t="s">
        <v>183</v>
      </c>
      <c r="C46" s="8" t="s">
        <v>189</v>
      </c>
      <c r="D46" s="9" t="str">
        <f>IF(OR(ISBLANK('CV（For submission) '!AD31),ISBLANK('CV（For submission) '!Z31)),"",'CV（For submission) '!AD31&amp;"/"&amp;TEXT('CV（For submission) '!Z31,"00"))</f>
        <v/>
      </c>
      <c r="E46" s="8" t="str">
        <f>IF(F44="Check",IF(D46="","Incomplete","OK"),"OK")</f>
        <v>OK</v>
      </c>
      <c r="F46" s="9"/>
      <c r="G46" s="8" t="s">
        <v>198</v>
      </c>
      <c r="H46" s="8"/>
      <c r="I46" s="1"/>
      <c r="J46" s="1"/>
      <c r="K46" s="1"/>
    </row>
    <row r="47" spans="2:11">
      <c r="B47" s="6" t="s">
        <v>183</v>
      </c>
      <c r="C47" s="8" t="s">
        <v>190</v>
      </c>
      <c r="D47" s="9" t="str">
        <f>IF(OR(ISBLANK('CV（For submission) '!AD32),ISBLANK('CV（For submission) '!Z32)),"",'CV（For submission) '!AD32&amp;"/"&amp;TEXT('CV（For submission) '!Z32,"00"))</f>
        <v/>
      </c>
      <c r="E47" s="8" t="str">
        <f>IF(F44="Check",IF(D47="","Incomplete","OK"),"OK")</f>
        <v>OK</v>
      </c>
      <c r="F47" s="9" t="str">
        <f>IF(F44="Check",IF(D46&gt;D47,"NG","OK"),"OK")</f>
        <v>OK</v>
      </c>
      <c r="G47" s="8" t="s">
        <v>200</v>
      </c>
      <c r="H47" s="8"/>
      <c r="I47" s="1"/>
      <c r="J47" s="1"/>
      <c r="K47" s="1"/>
    </row>
    <row r="48" spans="2:11">
      <c r="B48" s="6" t="s">
        <v>183</v>
      </c>
      <c r="C48" s="8" t="s">
        <v>192</v>
      </c>
      <c r="D48" s="9" t="str">
        <f>IF('CV（For submission) '!AH31=$P$5,"",'CV（For submission) '!AH31)</f>
        <v>Please select</v>
      </c>
      <c r="E48" s="8" t="str">
        <f>IF(F44="Check",IF(D48="","Incomplete","OK"),"OK")</f>
        <v>OK</v>
      </c>
      <c r="F48" s="9"/>
      <c r="G48" s="8" t="s">
        <v>198</v>
      </c>
      <c r="H48" s="8"/>
      <c r="I48" s="1"/>
      <c r="J48" s="1"/>
      <c r="K48" s="1"/>
    </row>
    <row r="49" spans="2:11">
      <c r="B49" s="6" t="s">
        <v>183</v>
      </c>
      <c r="C49" s="8" t="s">
        <v>193</v>
      </c>
      <c r="D49" s="9" t="str">
        <f>IF('CV（For submission) '!AH32=$P$5,"",'CV（For submission) '!AH32)</f>
        <v>Please select</v>
      </c>
      <c r="E49" s="8" t="str">
        <f>IF(F44="Check",IF(D49="","Incomplete","OK"),"OK")</f>
        <v>OK</v>
      </c>
      <c r="F49" s="9"/>
      <c r="G49" s="8" t="s">
        <v>198</v>
      </c>
      <c r="H49" s="8"/>
      <c r="I49" s="1"/>
      <c r="J49" s="1"/>
      <c r="K49" s="1"/>
    </row>
    <row r="50" spans="2:11">
      <c r="B50" s="6" t="s">
        <v>183</v>
      </c>
      <c r="C50" s="8" t="s">
        <v>38</v>
      </c>
      <c r="D50" s="9" t="str">
        <f>IF(ISBLANK('CV（For submission) '!F33),"",'CV（For submission) '!F33)</f>
        <v/>
      </c>
      <c r="E50" s="10" t="s">
        <v>195</v>
      </c>
      <c r="F50" s="71" t="str">
        <f>IF(D50="","No-Check","Check")</f>
        <v>No-Check</v>
      </c>
      <c r="G50" s="10" t="s">
        <v>196</v>
      </c>
      <c r="H50" s="8" t="s">
        <v>201</v>
      </c>
      <c r="I50" s="1"/>
      <c r="J50" s="1"/>
      <c r="K50" s="1"/>
    </row>
    <row r="51" spans="2:11">
      <c r="B51" s="6" t="s">
        <v>183</v>
      </c>
      <c r="C51" s="8" t="s">
        <v>202</v>
      </c>
      <c r="D51" s="9" t="str">
        <f>IF(ISBLANK('CV（For submission) '!F34),"",'CV（For submission) '!F34)</f>
        <v/>
      </c>
      <c r="E51" s="8" t="str">
        <f>IF(F50="Check",IF(D51="","Incomplete","OK"),"OK")</f>
        <v>OK</v>
      </c>
      <c r="F51" s="9"/>
      <c r="G51" s="8" t="s">
        <v>198</v>
      </c>
      <c r="H51" s="8"/>
      <c r="I51" s="1"/>
      <c r="J51" s="1"/>
      <c r="K51" s="1"/>
    </row>
    <row r="52" spans="2:11">
      <c r="B52" s="6" t="s">
        <v>183</v>
      </c>
      <c r="C52" s="8" t="s">
        <v>203</v>
      </c>
      <c r="D52" s="9" t="str">
        <f>IF(OR(ISBLANK('CV（For submission) '!AD33),ISBLANK('CV（For submission) '!Z33)),"",'CV（For submission) '!AD33&amp;"/"&amp;TEXT('CV（For submission) '!Z33,"00"))</f>
        <v/>
      </c>
      <c r="E52" s="8" t="str">
        <f>IF(F50="Check",IF(D52="","Incomplete","OK"),"OK")</f>
        <v>OK</v>
      </c>
      <c r="F52" s="9"/>
      <c r="G52" s="8" t="s">
        <v>198</v>
      </c>
      <c r="H52" s="8"/>
      <c r="I52" s="1"/>
      <c r="J52" s="1"/>
      <c r="K52" s="1"/>
    </row>
    <row r="53" spans="2:11">
      <c r="B53" s="6" t="s">
        <v>183</v>
      </c>
      <c r="C53" s="8" t="s">
        <v>204</v>
      </c>
      <c r="D53" s="9" t="str">
        <f>IF(OR(ISBLANK('CV（For submission) '!AD34),ISBLANK('CV（For submission) '!Z34)),"",'CV（For submission) '!AD34&amp;"/"&amp;TEXT('CV（For submission) '!Z34,"00"))</f>
        <v/>
      </c>
      <c r="E53" s="8" t="str">
        <f>IF(F50="Check",IF(D53="","Incomplete","OK"),"OK")</f>
        <v>OK</v>
      </c>
      <c r="F53" s="9" t="str">
        <f>IF(F50="Check",IF(D52&gt;D53,"NG","OK"),"OK")</f>
        <v>OK</v>
      </c>
      <c r="G53" s="8" t="s">
        <v>191</v>
      </c>
      <c r="H53" s="8"/>
      <c r="I53" s="1"/>
      <c r="J53" s="1"/>
      <c r="K53" s="1"/>
    </row>
    <row r="54" spans="2:11">
      <c r="B54" s="6" t="s">
        <v>183</v>
      </c>
      <c r="C54" s="8" t="s">
        <v>205</v>
      </c>
      <c r="D54" s="9" t="str">
        <f>IF('CV（For submission) '!AH33=$P$5,"",'CV（For submission) '!AH34)</f>
        <v>Please select</v>
      </c>
      <c r="E54" s="8" t="str">
        <f>IF(F50="Check",IF(D54="","Incomplete","OK"),"OK")</f>
        <v>OK</v>
      </c>
      <c r="F54" s="9"/>
      <c r="G54" s="8" t="s">
        <v>198</v>
      </c>
      <c r="H54" s="8"/>
      <c r="I54" s="1"/>
      <c r="J54" s="1"/>
      <c r="K54" s="1"/>
    </row>
    <row r="55" spans="2:11">
      <c r="B55" s="6" t="s">
        <v>183</v>
      </c>
      <c r="C55" s="8" t="s">
        <v>206</v>
      </c>
      <c r="D55" s="9" t="str">
        <f>IF('CV（For submission) '!AH34=$P$5,"",'CV（For submission) '!AH35)</f>
        <v>Please select</v>
      </c>
      <c r="E55" s="8" t="str">
        <f>IF(F50="Check",IF(D55="","Incomplete","OK"),"OK")</f>
        <v>OK</v>
      </c>
      <c r="F55" s="9"/>
      <c r="G55" s="8" t="s">
        <v>198</v>
      </c>
      <c r="H55" s="8"/>
      <c r="I55" s="1"/>
      <c r="J55" s="1"/>
      <c r="K55" s="1"/>
    </row>
    <row r="56" spans="2:11">
      <c r="B56" s="6" t="s">
        <v>183</v>
      </c>
      <c r="C56" s="8" t="s">
        <v>39</v>
      </c>
      <c r="D56" s="9" t="str">
        <f>IF(ISBLANK('CV（For submission) '!F35),"",'CV（For submission) '!F35)</f>
        <v/>
      </c>
      <c r="E56" s="10" t="s">
        <v>195</v>
      </c>
      <c r="F56" s="71" t="str">
        <f>IF(D56="","No-Check","Check")</f>
        <v>No-Check</v>
      </c>
      <c r="G56" s="10" t="s">
        <v>196</v>
      </c>
      <c r="H56" s="8" t="s">
        <v>207</v>
      </c>
      <c r="I56" s="1"/>
      <c r="J56" s="1"/>
      <c r="K56" s="1"/>
    </row>
    <row r="57" spans="2:11">
      <c r="B57" s="6" t="s">
        <v>183</v>
      </c>
      <c r="C57" s="8" t="s">
        <v>208</v>
      </c>
      <c r="D57" s="9" t="str">
        <f>IF(ISBLANK('CV（For submission) '!F36),"",'CV（For submission) '!F36)</f>
        <v/>
      </c>
      <c r="E57" s="8" t="str">
        <f>IF(F56="Check",IF(D57="","Incomplete","OK"),"OK")</f>
        <v>OK</v>
      </c>
      <c r="F57" s="9"/>
      <c r="G57" s="8" t="s">
        <v>198</v>
      </c>
      <c r="H57" s="8"/>
      <c r="I57" s="1"/>
      <c r="J57" s="1"/>
      <c r="K57" s="1"/>
    </row>
    <row r="58" spans="2:11">
      <c r="B58" s="6" t="s">
        <v>183</v>
      </c>
      <c r="C58" s="8" t="s">
        <v>202</v>
      </c>
      <c r="D58" s="9" t="str">
        <f>IF(OR(ISBLANK('CV（For submission) '!AD35),ISBLANK('CV（For submission) '!Z35)),"",'CV（For submission) '!AD35&amp;"/"&amp;TEXT('CV（For submission) '!Z35,"00"))</f>
        <v/>
      </c>
      <c r="E58" s="8" t="str">
        <f>IF(F56="Check",IF(D58="","Incomplete","OK"),"OK")</f>
        <v>OK</v>
      </c>
      <c r="F58" s="9"/>
      <c r="G58" s="8" t="s">
        <v>198</v>
      </c>
      <c r="H58" s="8"/>
      <c r="I58" s="1"/>
      <c r="J58" s="1"/>
      <c r="K58" s="1"/>
    </row>
    <row r="59" spans="2:11">
      <c r="B59" s="6" t="s">
        <v>183</v>
      </c>
      <c r="C59" s="8" t="s">
        <v>209</v>
      </c>
      <c r="D59" s="9" t="str">
        <f>IF(OR(ISBLANK('CV（For submission) '!AD36),ISBLANK('CV（For submission) '!Z36)),"",'CV（For submission) '!AD36&amp;"/"&amp;TEXT('CV（For submission) '!Z36,"00"))</f>
        <v/>
      </c>
      <c r="E59" s="8" t="str">
        <f>IF(F56="Check",IF(D59="","Incomplete","OK"),"OK")</f>
        <v>OK</v>
      </c>
      <c r="F59" s="9" t="str">
        <f>IF(F56="Check",IF(D58&gt;D59,"NG","OK"),"OK")</f>
        <v>OK</v>
      </c>
      <c r="G59" s="8" t="s">
        <v>191</v>
      </c>
      <c r="H59" s="8"/>
      <c r="I59" s="1"/>
      <c r="J59" s="1"/>
      <c r="K59" s="1"/>
    </row>
    <row r="60" spans="2:11">
      <c r="B60" s="6" t="s">
        <v>183</v>
      </c>
      <c r="C60" s="8" t="s">
        <v>210</v>
      </c>
      <c r="D60" s="9" t="str">
        <f>IF('CV（For submission) '!AH35=$P$5,"",'CV（For submission) '!AH35)</f>
        <v>Please select</v>
      </c>
      <c r="E60" s="8" t="str">
        <f>IF(F56="Check",IF(D60="","Incomplete","OK"),"OK")</f>
        <v>OK</v>
      </c>
      <c r="F60" s="9"/>
      <c r="G60" s="8" t="s">
        <v>198</v>
      </c>
      <c r="H60" s="8"/>
      <c r="I60" s="1"/>
      <c r="J60" s="1"/>
      <c r="K60" s="1"/>
    </row>
    <row r="61" spans="2:11">
      <c r="B61" s="6" t="s">
        <v>183</v>
      </c>
      <c r="C61" s="8" t="s">
        <v>211</v>
      </c>
      <c r="D61" s="9" t="str">
        <f>IF('CV（For submission) '!AH36=$P$5,"",'CV（For submission) '!AH36)</f>
        <v>Please select</v>
      </c>
      <c r="E61" s="8" t="str">
        <f>IF(F56="Check",IF(D61="","Incomplete","OK"),"OK")</f>
        <v>OK</v>
      </c>
      <c r="F61" s="9"/>
      <c r="G61" s="8" t="s">
        <v>198</v>
      </c>
      <c r="H61" s="8"/>
      <c r="I61" s="1"/>
      <c r="J61" s="1"/>
      <c r="K61" s="1"/>
    </row>
    <row r="62" spans="2:11">
      <c r="B62" s="6" t="s">
        <v>183</v>
      </c>
      <c r="C62" s="8" t="s">
        <v>40</v>
      </c>
      <c r="D62" s="9" t="str">
        <f>IF(ISBLANK('CV（For submission) '!M37),"",'CV（For submission) '!M37)</f>
        <v/>
      </c>
      <c r="E62" s="8" t="str">
        <f>IF($F$62="Check",IF(D62="","Incomplete","OK"),"OK")</f>
        <v>Incomplete</v>
      </c>
      <c r="F62" s="9" t="str">
        <f>IF(OR(D62&lt;&gt;"",D63&lt;&gt;"",D64&lt;&gt;"",OR('CV（For submission) '!U39&lt;&gt;"",'CV（For submission) '!M39&lt;&gt;"",'CV（For submission) '!Q39&lt;&gt;"")),"Check","No-Check")</f>
        <v>Check</v>
      </c>
      <c r="G62" s="8" t="s">
        <v>198</v>
      </c>
      <c r="H62" s="6"/>
    </row>
    <row r="63" spans="2:11">
      <c r="B63" s="6" t="s">
        <v>183</v>
      </c>
      <c r="C63" s="8" t="s">
        <v>212</v>
      </c>
      <c r="D63" s="9" t="str">
        <f>IF(ISBLANK('CV（For submission) '!M38),"",'CV（For submission) '!M38)</f>
        <v/>
      </c>
      <c r="E63" s="8" t="str">
        <f>IF($F$62="Check",IF(D63="","Incomplete","OK"),"OK")</f>
        <v>Incomplete</v>
      </c>
      <c r="F63" s="9"/>
      <c r="G63" s="8" t="s">
        <v>198</v>
      </c>
      <c r="H63" s="6"/>
    </row>
    <row r="64" spans="2:11">
      <c r="B64" s="6" t="s">
        <v>183</v>
      </c>
      <c r="C64" s="8" t="s">
        <v>213</v>
      </c>
      <c r="D64" s="9">
        <f>IF('CV（For submission) '!AF37=$T$5,"",'CV（For submission) '!AF37)</f>
        <v>0</v>
      </c>
      <c r="E64" s="8" t="str">
        <f>IF($F$62="Check",IF(D64="","Incomplete","OK"),"OK")</f>
        <v>OK</v>
      </c>
      <c r="F64" s="9"/>
      <c r="G64" s="8" t="s">
        <v>198</v>
      </c>
      <c r="H64" s="6"/>
    </row>
    <row r="65" spans="2:11">
      <c r="B65" s="6" t="s">
        <v>183</v>
      </c>
      <c r="C65" s="8" t="s">
        <v>214</v>
      </c>
      <c r="D65" s="7" t="e">
        <f>IF(F62="No-Check","",IF(E65="NG","",DATE('CV（For submission) '!U39,'CV（For submission) '!M39,'CV（For submission) '!Q39)))</f>
        <v>#NUM!</v>
      </c>
      <c r="E65" s="8" t="str">
        <f>IF($F$62="Check",IF(ISERROR(DATE('CV（For submission) '!U39,'CV（For submission) '!M39,'CV（For submission) '!Q39)),"Incomplete",IF(F65="Incomplete","Incomplete","OK")),"OK")</f>
        <v>Incomplete</v>
      </c>
      <c r="F65" s="9" t="str">
        <f>IF(F62="Check",IF(OR(ISBLANK('CV（For submission) '!U39),ISBLANK('CV（For submission) '!M39),ISBLANK('CV（For submission) '!Q39)),"Incomplete","OK"),"OK")</f>
        <v>Incomplete</v>
      </c>
      <c r="G65" s="8" t="s">
        <v>198</v>
      </c>
      <c r="H65" s="6"/>
    </row>
    <row r="66" spans="2:11">
      <c r="B66" s="6" t="s">
        <v>215</v>
      </c>
      <c r="C66" s="8" t="s">
        <v>216</v>
      </c>
      <c r="D66" s="9" t="str">
        <f>IF(ISBLANK('CV（For submission) '!S45),"",'CV（For submission) '!S45)</f>
        <v/>
      </c>
      <c r="E66" s="8" t="str">
        <f>IF($F66="Check",IF(D66="","Incomplete","OK"),"OK")</f>
        <v>Incomplete</v>
      </c>
      <c r="F66" s="72" t="str">
        <f>IF(OR(D66&lt;&gt;"",D67&lt;&gt;"",D68&lt;&gt;"",D70&lt;&gt;""),"Check","No-Check")</f>
        <v>Check</v>
      </c>
      <c r="G66" s="8" t="s">
        <v>198</v>
      </c>
      <c r="H66" s="8" t="s">
        <v>217</v>
      </c>
    </row>
    <row r="67" spans="2:11">
      <c r="B67" s="6" t="s">
        <v>215</v>
      </c>
      <c r="C67" s="8" t="s">
        <v>218</v>
      </c>
      <c r="D67" s="9" t="str">
        <f>IF(OR(ISBLANK('CV（For submission) '!F45),ISBLANK('CV（For submission) '!B45)),"",'CV（For submission) '!F45&amp;"/"&amp;TEXT('CV（For submission) '!B45,"00"))</f>
        <v/>
      </c>
      <c r="E67" s="8" t="str">
        <f>IF($F66="Check",IF(D67="","Incomplete","OK"),"OK")</f>
        <v>Incomplete</v>
      </c>
      <c r="F67" s="9"/>
      <c r="G67" s="8" t="s">
        <v>198</v>
      </c>
      <c r="H67" s="6"/>
    </row>
    <row r="68" spans="2:11">
      <c r="B68" s="6" t="s">
        <v>215</v>
      </c>
      <c r="C68" s="8" t="s">
        <v>219</v>
      </c>
      <c r="D68" s="9" t="str">
        <f>IF('CV（For submission) '!K45=$V$5,"",'CV（For submission) '!K45)</f>
        <v>Please select</v>
      </c>
      <c r="E68" s="8" t="str">
        <f>IF($F66="Check",IF(D68="","Incomplete","OK"),"OK")</f>
        <v>OK</v>
      </c>
      <c r="F68" s="73" t="s">
        <v>220</v>
      </c>
      <c r="G68" s="8" t="s">
        <v>146</v>
      </c>
      <c r="H68" s="6"/>
    </row>
    <row r="69" spans="2:11">
      <c r="B69" s="6" t="s">
        <v>215</v>
      </c>
      <c r="C69" s="8" t="s">
        <v>221</v>
      </c>
      <c r="D69" s="9" t="str">
        <f>IF(OR(ISBLANK('CV（For submission) '!O46),ISBLANK('CV（For submission) '!K46)),"",'CV（For submission) '!O46&amp;"/"&amp;TEXT('CV（For submission) '!K46,"00"))</f>
        <v/>
      </c>
      <c r="E69" s="8" t="str">
        <f>IF($F68="Check2",IF(D69="","Incomplete","OK"),"OK")</f>
        <v>OK</v>
      </c>
      <c r="F69" s="9" t="str">
        <f>IF(F68="Check2",IF(D67&gt;D69,"NG","OK"),"OK")</f>
        <v>OK</v>
      </c>
      <c r="G69" s="8" t="s">
        <v>222</v>
      </c>
      <c r="H69" s="6"/>
    </row>
    <row r="70" spans="2:11">
      <c r="B70" s="6" t="s">
        <v>215</v>
      </c>
      <c r="C70" s="8" t="s">
        <v>223</v>
      </c>
      <c r="D70" s="9" t="str">
        <f>IF('CV（For submission) '!AI45=$V$5,"",'CV（For submission) '!AI45)</f>
        <v>Please select</v>
      </c>
      <c r="E70" s="8" t="str">
        <f>IF($F66="Check",IF(D70="","Incomplete","OK"),"OK")</f>
        <v>OK</v>
      </c>
      <c r="F70" s="9"/>
      <c r="G70" s="8" t="s">
        <v>146</v>
      </c>
      <c r="H70" s="6"/>
      <c r="K70" s="11"/>
    </row>
    <row r="71" spans="2:11">
      <c r="B71" s="6" t="s">
        <v>215</v>
      </c>
      <c r="C71" s="8" t="s">
        <v>224</v>
      </c>
      <c r="D71" s="9" t="str">
        <f>IF(ISBLANK('CV（For submission) '!S47),"",'CV（For submission) '!S47)</f>
        <v/>
      </c>
      <c r="E71" s="8" t="str">
        <f>IF($F71="Check",IF(D71="","Incomplete","OK"),"OK")</f>
        <v>Incomplete</v>
      </c>
      <c r="F71" s="72" t="str">
        <f>IF(OR(D71&lt;&gt;"",D72&lt;&gt;"",D73&lt;&gt;"",D75&lt;&gt;""),"Check","No-Check")</f>
        <v>Check</v>
      </c>
      <c r="G71" s="8" t="s">
        <v>146</v>
      </c>
      <c r="H71" s="8" t="s">
        <v>225</v>
      </c>
      <c r="K71" s="11"/>
    </row>
    <row r="72" spans="2:11">
      <c r="B72" s="6" t="s">
        <v>215</v>
      </c>
      <c r="C72" s="8" t="s">
        <v>226</v>
      </c>
      <c r="D72" s="9" t="str">
        <f>IF(OR(ISBLANK('CV（For submission) '!F47),ISBLANK('CV（For submission) '!B47)),"",'CV（For submission) '!F47&amp;"/"&amp;TEXT('CV（For submission) '!B47,"00"))</f>
        <v/>
      </c>
      <c r="E72" s="8" t="str">
        <f>IF($F71="Check",IF(D72="","Incomplete","OK"),"OK")</f>
        <v>Incomplete</v>
      </c>
      <c r="F72" s="9"/>
      <c r="G72" s="8" t="s">
        <v>146</v>
      </c>
      <c r="H72" s="6"/>
    </row>
    <row r="73" spans="2:11">
      <c r="B73" s="6" t="s">
        <v>215</v>
      </c>
      <c r="C73" s="8" t="s">
        <v>227</v>
      </c>
      <c r="D73" s="9" t="str">
        <f>IF('CV（For submission) '!K47=$V$5,"",'CV（For submission) '!K47)</f>
        <v>Please select</v>
      </c>
      <c r="E73" s="8" t="str">
        <f>IF($F71="Check",IF(D73="","Incomplete","OK"),"OK")</f>
        <v>OK</v>
      </c>
      <c r="F73" s="73" t="s">
        <v>220</v>
      </c>
      <c r="G73" s="8" t="s">
        <v>146</v>
      </c>
      <c r="H73" s="6"/>
    </row>
    <row r="74" spans="2:11">
      <c r="B74" s="6" t="s">
        <v>215</v>
      </c>
      <c r="C74" s="8" t="s">
        <v>228</v>
      </c>
      <c r="D74" s="9" t="str">
        <f>IF(OR(ISBLANK('CV（For submission) '!O48),ISBLANK('CV（For submission) '!K48)),"",'CV（For submission) '!O48&amp;"/"&amp;TEXT('CV（For submission) '!K48,"00"))</f>
        <v/>
      </c>
      <c r="E74" s="8" t="str">
        <f>IF($F73="Check2",IF(D74="","Incomplete","OK"),"OK")</f>
        <v>OK</v>
      </c>
      <c r="F74" s="9" t="str">
        <f>IF(F73="Check2",IF(D72&gt;D74,"NG","OK"),"OK")</f>
        <v>OK</v>
      </c>
      <c r="G74" s="8" t="s">
        <v>222</v>
      </c>
      <c r="H74" s="6"/>
    </row>
    <row r="75" spans="2:11">
      <c r="B75" s="6" t="s">
        <v>215</v>
      </c>
      <c r="C75" s="8" t="s">
        <v>229</v>
      </c>
      <c r="D75" s="9" t="str">
        <f>IF('CV（For submission) '!AI47=$V$5,"",'CV（For submission) '!AI47)</f>
        <v>Please select</v>
      </c>
      <c r="E75" s="8" t="str">
        <f>IF($F71="Check",IF(D75="","Incomplete","OK"),"OK")</f>
        <v>OK</v>
      </c>
      <c r="F75" s="9"/>
      <c r="G75" s="8" t="s">
        <v>146</v>
      </c>
      <c r="H75" s="6"/>
    </row>
    <row r="76" spans="2:11">
      <c r="B76" s="6" t="s">
        <v>215</v>
      </c>
      <c r="C76" s="8" t="s">
        <v>230</v>
      </c>
      <c r="D76" s="9" t="str">
        <f>IF(ISBLANK('CV（For submission) '!S49),"",'CV（For submission) '!S49)</f>
        <v/>
      </c>
      <c r="E76" s="8" t="str">
        <f>IF($F76="Check",IF(D76="","Incomplete","OK"),"OK")</f>
        <v>Incomplete</v>
      </c>
      <c r="F76" s="72" t="str">
        <f>IF(OR(D76&lt;&gt;"",D77&lt;&gt;"",D78&lt;&gt;"",D80&lt;&gt;""),"Check","No-Check")</f>
        <v>Check</v>
      </c>
      <c r="G76" s="8" t="s">
        <v>146</v>
      </c>
      <c r="H76" s="8" t="s">
        <v>231</v>
      </c>
    </row>
    <row r="77" spans="2:11">
      <c r="B77" s="6" t="s">
        <v>215</v>
      </c>
      <c r="C77" s="8" t="s">
        <v>232</v>
      </c>
      <c r="D77" s="9" t="str">
        <f>IF(OR(ISBLANK('CV（For submission) '!F49),ISBLANK('CV（For submission) '!B49)),"",'CV（For submission) '!F49&amp;"/"&amp;TEXT('CV（For submission) '!B49,"00"))</f>
        <v/>
      </c>
      <c r="E77" s="8" t="str">
        <f>IF($F76="Check",IF(D77="","Incomplete","OK"),"OK")</f>
        <v>Incomplete</v>
      </c>
      <c r="F77" s="9"/>
      <c r="G77" s="8" t="s">
        <v>146</v>
      </c>
      <c r="H77" s="6"/>
    </row>
    <row r="78" spans="2:11">
      <c r="B78" s="6" t="s">
        <v>215</v>
      </c>
      <c r="C78" s="8" t="s">
        <v>233</v>
      </c>
      <c r="D78" s="9" t="str">
        <f>IF('CV（For submission) '!K49=$V$5,"",'CV（For submission) '!K49)</f>
        <v>Please select</v>
      </c>
      <c r="E78" s="8" t="str">
        <f>IF($F76="Check",IF(D78="","Incomplete","OK"),"OK")</f>
        <v>OK</v>
      </c>
      <c r="F78" s="73" t="s">
        <v>220</v>
      </c>
      <c r="G78" s="8" t="s">
        <v>146</v>
      </c>
      <c r="H78" s="6"/>
    </row>
    <row r="79" spans="2:11">
      <c r="B79" s="6" t="s">
        <v>215</v>
      </c>
      <c r="C79" s="8" t="s">
        <v>234</v>
      </c>
      <c r="D79" s="9" t="str">
        <f>IF(OR(ISBLANK('CV（For submission) '!O50),ISBLANK('CV（For submission) '!K50)),"",'CV（For submission) '!O50&amp;"/"&amp;TEXT('CV（For submission) '!K50,"00"))</f>
        <v/>
      </c>
      <c r="E79" s="8" t="str">
        <f>IF($F78="Check2",IF(D79="","Incomplete","OK"),"OK")</f>
        <v>OK</v>
      </c>
      <c r="F79" s="9" t="str">
        <f>IF(F78="Check2",IF(D77&gt;D79,"NG","OK"),"OK")</f>
        <v>OK</v>
      </c>
      <c r="G79" s="8" t="s">
        <v>222</v>
      </c>
      <c r="H79" s="6"/>
    </row>
    <row r="80" spans="2:11">
      <c r="B80" s="6" t="s">
        <v>215</v>
      </c>
      <c r="C80" s="8" t="s">
        <v>235</v>
      </c>
      <c r="D80" s="9" t="str">
        <f>IF('CV（For submission) '!AI49=$V$5,"",'CV（For submission) '!AI49)</f>
        <v>Please select</v>
      </c>
      <c r="E80" s="8" t="str">
        <f>IF($F76="Check",IF(D80="","Incomplete","OK"),"OK")</f>
        <v>OK</v>
      </c>
      <c r="F80" s="9"/>
      <c r="G80" s="8" t="s">
        <v>146</v>
      </c>
      <c r="H80" s="6"/>
    </row>
    <row r="81" spans="2:8">
      <c r="B81" s="6" t="s">
        <v>215</v>
      </c>
      <c r="C81" s="8" t="s">
        <v>236</v>
      </c>
      <c r="D81" s="9" t="str">
        <f>IF(ISBLANK('CV（For submission) '!S51),"",'CV（For submission) '!S51)</f>
        <v/>
      </c>
      <c r="E81" s="8" t="str">
        <f>IF($F81="Check",IF(D81="","Incomplete","OK"),"OK")</f>
        <v>Incomplete</v>
      </c>
      <c r="F81" s="72" t="str">
        <f>IF(OR(D81&lt;&gt;"",D82&lt;&gt;"",D83&lt;&gt;"",D85&lt;&gt;""),"Check","No-Check")</f>
        <v>Check</v>
      </c>
      <c r="G81" s="8" t="s">
        <v>146</v>
      </c>
      <c r="H81" s="8" t="s">
        <v>237</v>
      </c>
    </row>
    <row r="82" spans="2:8">
      <c r="B82" s="6" t="s">
        <v>215</v>
      </c>
      <c r="C82" s="8" t="s">
        <v>238</v>
      </c>
      <c r="D82" s="9" t="str">
        <f>IF(OR(ISBLANK('CV（For submission) '!F51),ISBLANK('CV（For submission) '!B51)),"",'CV（For submission) '!F51&amp;"/"&amp;TEXT('CV（For submission) '!B51,"00"))</f>
        <v/>
      </c>
      <c r="E82" s="8" t="str">
        <f>IF($F81="Check",IF(D82="","Incomplete","OK"),"OK")</f>
        <v>Incomplete</v>
      </c>
      <c r="F82" s="9"/>
      <c r="G82" s="8" t="s">
        <v>146</v>
      </c>
      <c r="H82" s="6"/>
    </row>
    <row r="83" spans="2:8">
      <c r="B83" s="6" t="s">
        <v>215</v>
      </c>
      <c r="C83" s="8" t="s">
        <v>239</v>
      </c>
      <c r="D83" s="9" t="str">
        <f>IF('CV（For submission) '!K51=$V$5,"",'CV（For submission) '!K51)</f>
        <v>Please select</v>
      </c>
      <c r="E83" s="8" t="str">
        <f>IF($F81="Check",IF(D83="","Incomplete","OK"),"OK")</f>
        <v>OK</v>
      </c>
      <c r="F83" s="73" t="s">
        <v>220</v>
      </c>
      <c r="G83" s="8" t="s">
        <v>146</v>
      </c>
      <c r="H83" s="6"/>
    </row>
    <row r="84" spans="2:8">
      <c r="B84" s="6" t="s">
        <v>215</v>
      </c>
      <c r="C84" s="8" t="s">
        <v>240</v>
      </c>
      <c r="D84" s="9" t="str">
        <f>IF(OR(ISBLANK('CV（For submission) '!O50),ISBLANK('CV（For submission) '!K50)),"",'CV（For submission) '!O50&amp;"/"&amp;TEXT('CV（For submission) '!K50,"00"))</f>
        <v/>
      </c>
      <c r="E84" s="8" t="str">
        <f>IF($F83="Check2",IF(D84="","Incomplete","OK"),"OK")</f>
        <v>OK</v>
      </c>
      <c r="F84" s="9" t="str">
        <f>IF(F83="Check2",IF(D82&gt;D84,"NG","OK"),"OK")</f>
        <v>OK</v>
      </c>
      <c r="G84" s="8" t="s">
        <v>222</v>
      </c>
      <c r="H84" s="6"/>
    </row>
    <row r="85" spans="2:8">
      <c r="B85" s="6" t="s">
        <v>215</v>
      </c>
      <c r="C85" s="8" t="s">
        <v>241</v>
      </c>
      <c r="D85" s="9" t="str">
        <f>IF('CV（For submission) '!AI51=$V$5,"",'CV（For submission) '!AI51)</f>
        <v>Please select</v>
      </c>
      <c r="E85" s="8" t="str">
        <f>IF($F81="Check",IF(D85="","Incomplete","OK"),"OK")</f>
        <v>OK</v>
      </c>
      <c r="F85" s="9"/>
      <c r="G85" s="8" t="s">
        <v>146</v>
      </c>
      <c r="H85" s="6"/>
    </row>
    <row r="86" spans="2:8">
      <c r="B86" s="6" t="s">
        <v>215</v>
      </c>
      <c r="C86" s="8" t="s">
        <v>242</v>
      </c>
      <c r="D86" s="9" t="str">
        <f>IF(ISBLANK('CV（For submission) '!S53),"",'CV（For submission) '!S53)</f>
        <v/>
      </c>
      <c r="E86" s="8" t="str">
        <f>IF($F86="Check",IF(D86="","Incomplete","OK"),"OK")</f>
        <v>Incomplete</v>
      </c>
      <c r="F86" s="72" t="str">
        <f>IF(OR(D86&lt;&gt;"",D87&lt;&gt;"",D88&lt;&gt;"",D90&lt;&gt;""),"Check","No-Check")</f>
        <v>Check</v>
      </c>
      <c r="G86" s="8" t="s">
        <v>146</v>
      </c>
      <c r="H86" s="8" t="s">
        <v>243</v>
      </c>
    </row>
    <row r="87" spans="2:8">
      <c r="B87" s="6" t="s">
        <v>215</v>
      </c>
      <c r="C87" s="8" t="s">
        <v>244</v>
      </c>
      <c r="D87" s="9" t="str">
        <f>IF(OR(ISBLANK('CV（For submission) '!F53),ISBLANK('CV（For submission) '!B53)),"",'CV（For submission) '!F53&amp;"/"&amp;TEXT('CV（For submission) '!B53,"00"))</f>
        <v/>
      </c>
      <c r="E87" s="8" t="str">
        <f>IF($F86="Check",IF(D87="","Incomplete","OK"),"OK")</f>
        <v>Incomplete</v>
      </c>
      <c r="F87" s="9"/>
      <c r="G87" s="8" t="s">
        <v>146</v>
      </c>
      <c r="H87" s="6"/>
    </row>
    <row r="88" spans="2:8">
      <c r="B88" s="6" t="s">
        <v>215</v>
      </c>
      <c r="C88" s="8" t="s">
        <v>245</v>
      </c>
      <c r="D88" s="9" t="str">
        <f>IF('CV（For submission) '!K53=$V$5,"",'CV（For submission) '!K53)</f>
        <v>Please select</v>
      </c>
      <c r="E88" s="8" t="str">
        <f>IF($F86="Check",IF(D88="","Incomplete","OK"),"OK")</f>
        <v>OK</v>
      </c>
      <c r="F88" s="73" t="s">
        <v>220</v>
      </c>
      <c r="G88" s="8" t="s">
        <v>146</v>
      </c>
      <c r="H88" s="6"/>
    </row>
    <row r="89" spans="2:8">
      <c r="B89" s="6" t="s">
        <v>215</v>
      </c>
      <c r="C89" s="8" t="s">
        <v>246</v>
      </c>
      <c r="D89" s="9" t="str">
        <f>IF(OR(ISBLANK('CV（For submission) '!O54),ISBLANK('CV（For submission) '!K54)),"",'CV（For submission) '!O54&amp;"/"&amp;TEXT('CV（For submission) '!K54,"00"))</f>
        <v/>
      </c>
      <c r="E89" s="8" t="str">
        <f>IF($F88="Check2",IF(D89="","Incomplete","OK"),"OK")</f>
        <v>OK</v>
      </c>
      <c r="F89" s="9" t="str">
        <f>IF(F88="Check2",IF(D87&gt;D89,"NG","OK"),"OK")</f>
        <v>OK</v>
      </c>
      <c r="G89" s="8" t="s">
        <v>222</v>
      </c>
      <c r="H89" s="6"/>
    </row>
    <row r="90" spans="2:8">
      <c r="B90" s="6" t="s">
        <v>215</v>
      </c>
      <c r="C90" s="8" t="s">
        <v>247</v>
      </c>
      <c r="D90" s="9" t="str">
        <f>IF('CV（For submission) '!AI53=$V$5,"",'CV（For submission) '!AI53)</f>
        <v>Please select</v>
      </c>
      <c r="E90" s="8" t="str">
        <f>IF($F86="Check",IF(D90="","Incomplete","OK"),"OK")</f>
        <v>OK</v>
      </c>
      <c r="F90" s="9"/>
      <c r="G90" s="8" t="s">
        <v>146</v>
      </c>
      <c r="H90" s="6"/>
    </row>
    <row r="91" spans="2:8">
      <c r="B91" s="6" t="s">
        <v>215</v>
      </c>
      <c r="C91" s="8" t="s">
        <v>248</v>
      </c>
      <c r="D91" s="9" t="str">
        <f>IF(ISBLANK('CV（For submission) '!S55),"",'CV（For submission) '!S55)</f>
        <v/>
      </c>
      <c r="E91" s="8" t="str">
        <f>IF($F91="Check",IF(D91="","Incomplete","OK"),"OK")</f>
        <v>Incomplete</v>
      </c>
      <c r="F91" s="72" t="str">
        <f>IF(OR(D91&lt;&gt;"",D92&lt;&gt;"",D93&lt;&gt;"",D95&lt;&gt;""),"Check","No-Check")</f>
        <v>Check</v>
      </c>
      <c r="G91" s="8" t="s">
        <v>146</v>
      </c>
      <c r="H91" s="8" t="s">
        <v>249</v>
      </c>
    </row>
    <row r="92" spans="2:8">
      <c r="B92" s="6" t="s">
        <v>215</v>
      </c>
      <c r="C92" s="8" t="s">
        <v>250</v>
      </c>
      <c r="D92" s="9" t="str">
        <f>IF(OR(ISBLANK('CV（For submission) '!F55),ISBLANK('CV（For submission) '!B55)),"",'CV（For submission) '!F55&amp;"/"&amp;TEXT('CV（For submission) '!B55,"00"))</f>
        <v/>
      </c>
      <c r="E92" s="8" t="str">
        <f>IF($F91="Check",IF(D92="","Incomplete","OK"),"OK")</f>
        <v>Incomplete</v>
      </c>
      <c r="F92" s="9"/>
      <c r="G92" s="8" t="s">
        <v>146</v>
      </c>
      <c r="H92" s="6"/>
    </row>
    <row r="93" spans="2:8">
      <c r="B93" s="6" t="s">
        <v>215</v>
      </c>
      <c r="C93" s="8" t="s">
        <v>251</v>
      </c>
      <c r="D93" s="9" t="str">
        <f>IF('CV（For submission) '!K55=$V$5,"",'CV（For submission) '!K55)</f>
        <v>Please select</v>
      </c>
      <c r="E93" s="8" t="str">
        <f>IF($F91="Check",IF(D93="","Incomplete","OK"),"OK")</f>
        <v>OK</v>
      </c>
      <c r="F93" s="73" t="s">
        <v>220</v>
      </c>
      <c r="G93" s="8" t="s">
        <v>146</v>
      </c>
      <c r="H93" s="6"/>
    </row>
    <row r="94" spans="2:8">
      <c r="B94" s="6" t="s">
        <v>215</v>
      </c>
      <c r="C94" s="8" t="s">
        <v>252</v>
      </c>
      <c r="D94" s="9" t="str">
        <f>IF(OR(ISBLANK('CV（For submission) '!O56),ISBLANK('CV（For submission) '!K56)),"",'CV（For submission) '!O56&amp;"/"&amp;TEXT('CV（For submission) '!K56,"00"))</f>
        <v/>
      </c>
      <c r="E94" s="8" t="str">
        <f>IF($F93="Check2",IF(D94="","Incomplete","OK"),"OK")</f>
        <v>OK</v>
      </c>
      <c r="F94" s="9" t="str">
        <f>IF(F93="Check2",IF(D92&gt;D94,"NG","OK"),"OK")</f>
        <v>OK</v>
      </c>
      <c r="G94" s="8" t="s">
        <v>222</v>
      </c>
      <c r="H94" s="6"/>
    </row>
    <row r="95" spans="2:8">
      <c r="B95" s="6" t="s">
        <v>215</v>
      </c>
      <c r="C95" s="8" t="s">
        <v>253</v>
      </c>
      <c r="D95" s="9" t="str">
        <f>IF('CV（For submission) '!AI55=$V$5,"",'CV（For submission) '!AI55)</f>
        <v>Please select</v>
      </c>
      <c r="E95" s="8" t="str">
        <f>IF($F91="Check",IF(D95="","Incomplete","OK"),"OK")</f>
        <v>OK</v>
      </c>
      <c r="F95" s="9"/>
      <c r="G95" s="8" t="s">
        <v>146</v>
      </c>
      <c r="H95" s="6"/>
    </row>
    <row r="96" spans="2:8">
      <c r="B96" s="6" t="s">
        <v>215</v>
      </c>
      <c r="C96" s="8" t="s">
        <v>254</v>
      </c>
      <c r="D96" s="9" t="str">
        <f>IF(ISBLANK('CV（For submission) '!S57),"",'CV（For submission) '!S57)</f>
        <v/>
      </c>
      <c r="E96" s="8" t="str">
        <f>IF($F96="Check",IF(D96="","Incomplete","OK"),"OK")</f>
        <v>Incomplete</v>
      </c>
      <c r="F96" s="72" t="str">
        <f>IF(OR(D96&lt;&gt;"",D97&lt;&gt;"",D98&lt;&gt;"",D100&lt;&gt;""),"Check","No-Check")</f>
        <v>Check</v>
      </c>
      <c r="G96" s="8" t="s">
        <v>146</v>
      </c>
      <c r="H96" s="8" t="s">
        <v>255</v>
      </c>
    </row>
    <row r="97" spans="2:8">
      <c r="B97" s="6" t="s">
        <v>215</v>
      </c>
      <c r="C97" s="8" t="s">
        <v>256</v>
      </c>
      <c r="D97" s="9" t="str">
        <f>IF(OR(ISBLANK('CV（For submission) '!F57),ISBLANK('CV（For submission) '!B57)),"",'CV（For submission) '!F57&amp;"/"&amp;TEXT('CV（For submission) '!B57,"00"))</f>
        <v/>
      </c>
      <c r="E97" s="8" t="str">
        <f>IF($F96="Check",IF(D97="","Incomplete","OK"),"OK")</f>
        <v>Incomplete</v>
      </c>
      <c r="F97" s="9"/>
      <c r="G97" s="8" t="s">
        <v>146</v>
      </c>
      <c r="H97" s="6"/>
    </row>
    <row r="98" spans="2:8">
      <c r="B98" s="6" t="s">
        <v>215</v>
      </c>
      <c r="C98" s="8" t="s">
        <v>257</v>
      </c>
      <c r="D98" s="9" t="str">
        <f>IF('CV（For submission) '!K57=$V$5,"",'CV（For submission) '!K57)</f>
        <v>Please select</v>
      </c>
      <c r="E98" s="8" t="str">
        <f>IF($F96="Check",IF(D98="","Incomplete","OK"),"OK")</f>
        <v>OK</v>
      </c>
      <c r="F98" s="73" t="s">
        <v>220</v>
      </c>
      <c r="G98" s="8" t="s">
        <v>146</v>
      </c>
      <c r="H98" s="6"/>
    </row>
    <row r="99" spans="2:8">
      <c r="B99" s="6" t="s">
        <v>215</v>
      </c>
      <c r="C99" s="8" t="s">
        <v>258</v>
      </c>
      <c r="D99" s="9" t="str">
        <f>IF(OR(ISBLANK('CV（For submission) '!O58),ISBLANK('CV（For submission) '!K58)),"",'CV（For submission) '!O58&amp;"/"&amp;TEXT('CV（For submission) '!K58,"00"))</f>
        <v/>
      </c>
      <c r="E99" s="8" t="str">
        <f>IF($F98="Check2",IF(D99="","Incomplete","OK"),"OK")</f>
        <v>OK</v>
      </c>
      <c r="F99" s="9" t="str">
        <f>IF(F98="Check2",IF(D97&gt;D99,"NG","OK"),"OK")</f>
        <v>OK</v>
      </c>
      <c r="G99" s="8" t="s">
        <v>222</v>
      </c>
      <c r="H99" s="6"/>
    </row>
    <row r="100" spans="2:8">
      <c r="B100" s="6" t="s">
        <v>215</v>
      </c>
      <c r="C100" s="8" t="s">
        <v>259</v>
      </c>
      <c r="D100" s="9" t="str">
        <f>IF('CV（For submission) '!AI57=$V$5,"",'CV（For submission) '!AI57)</f>
        <v>Please select</v>
      </c>
      <c r="E100" s="8" t="str">
        <f>IF($F96="Check",IF(D100="","Incomplete","OK"),"OK")</f>
        <v>OK</v>
      </c>
      <c r="F100" s="9"/>
      <c r="G100" s="8" t="s">
        <v>146</v>
      </c>
      <c r="H100" s="6"/>
    </row>
    <row r="101" spans="2:8">
      <c r="B101" s="6" t="s">
        <v>215</v>
      </c>
      <c r="C101" s="8" t="s">
        <v>260</v>
      </c>
      <c r="D101" s="9" t="str">
        <f>IF(ISBLANK('CV（For submission) '!S59),"",'CV（For submission) '!S59)</f>
        <v/>
      </c>
      <c r="E101" s="8" t="str">
        <f>IF($F101="Check",IF(D101="","Incomplete","OK"),"OK")</f>
        <v>Incomplete</v>
      </c>
      <c r="F101" s="72" t="str">
        <f>IF(OR(D101&lt;&gt;"",D102&lt;&gt;"",D103&lt;&gt;"",D105&lt;&gt;""),"Check","No-Check")</f>
        <v>Check</v>
      </c>
      <c r="G101" s="8" t="s">
        <v>146</v>
      </c>
      <c r="H101" s="8" t="s">
        <v>261</v>
      </c>
    </row>
    <row r="102" spans="2:8">
      <c r="B102" s="6" t="s">
        <v>215</v>
      </c>
      <c r="C102" s="8" t="s">
        <v>262</v>
      </c>
      <c r="D102" s="9" t="str">
        <f>IF(OR(ISBLANK('CV（For submission) '!F59),ISBLANK('CV（For submission) '!B59)),"",'CV（For submission) '!F59&amp;"/"&amp;TEXT('CV（For submission) '!B59,"00"))</f>
        <v/>
      </c>
      <c r="E102" s="8" t="str">
        <f>IF($F101="Check",IF(D102="","Incomplete","OK"),"OK")</f>
        <v>Incomplete</v>
      </c>
      <c r="F102" s="9"/>
      <c r="G102" s="8" t="s">
        <v>146</v>
      </c>
      <c r="H102" s="6"/>
    </row>
    <row r="103" spans="2:8">
      <c r="B103" s="6" t="s">
        <v>215</v>
      </c>
      <c r="C103" s="8" t="s">
        <v>263</v>
      </c>
      <c r="D103" s="9" t="str">
        <f>IF('CV（For submission) '!K59=$V$5,"",'CV（For submission) '!K59)</f>
        <v>Please select</v>
      </c>
      <c r="E103" s="8" t="str">
        <f>IF($F101="Check",IF(D103="","Incomplete","OK"),"OK")</f>
        <v>OK</v>
      </c>
      <c r="F103" s="73" t="s">
        <v>220</v>
      </c>
      <c r="G103" s="8" t="s">
        <v>146</v>
      </c>
      <c r="H103" s="6"/>
    </row>
    <row r="104" spans="2:8">
      <c r="B104" s="6" t="s">
        <v>215</v>
      </c>
      <c r="C104" s="8" t="s">
        <v>264</v>
      </c>
      <c r="D104" s="9" t="str">
        <f>IF(OR(ISBLANK('CV（For submission) '!O60),ISBLANK('CV（For submission) '!K60)),"",'CV（For submission) '!O60&amp;"/"&amp;TEXT('CV（For submission) '!K60,"00"))</f>
        <v/>
      </c>
      <c r="E104" s="8" t="str">
        <f>IF($F103="Check2",IF(D104="","Incomplete","OK"),"OK")</f>
        <v>OK</v>
      </c>
      <c r="F104" s="9" t="str">
        <f>IF(F103="Check2",IF(D102&gt;D104,"NG","OK"),"OK")</f>
        <v>OK</v>
      </c>
      <c r="G104" s="8" t="s">
        <v>222</v>
      </c>
      <c r="H104" s="6"/>
    </row>
    <row r="105" spans="2:8">
      <c r="B105" s="6" t="s">
        <v>215</v>
      </c>
      <c r="C105" s="8" t="s">
        <v>265</v>
      </c>
      <c r="D105" s="9" t="str">
        <f>IF('CV（For submission) '!AI59=$V$5,"",'CV（For submission) '!AI59)</f>
        <v>Please select</v>
      </c>
      <c r="E105" s="8" t="str">
        <f>IF($F101="Check",IF(D105="","Incomplete","OK"),"OK")</f>
        <v>OK</v>
      </c>
      <c r="F105" s="9"/>
      <c r="G105" s="8" t="s">
        <v>146</v>
      </c>
      <c r="H105" s="6"/>
    </row>
    <row r="106" spans="2:8">
      <c r="B106" s="6" t="s">
        <v>215</v>
      </c>
      <c r="C106" s="8" t="s">
        <v>85</v>
      </c>
      <c r="D106" s="9" t="str">
        <f>IF(ISBLANK('CV（For submission) '!O62),"",'CV（For submission) '!O62)</f>
        <v/>
      </c>
      <c r="E106" s="8" t="str">
        <f>IF(D106="","Incomplete","OK")</f>
        <v>Incomplete</v>
      </c>
      <c r="F106" s="9"/>
      <c r="G106" s="8" t="s">
        <v>146</v>
      </c>
      <c r="H106" s="6"/>
    </row>
    <row r="107" spans="2:8">
      <c r="B107" s="6" t="s">
        <v>215</v>
      </c>
      <c r="C107" s="8" t="s">
        <v>266</v>
      </c>
      <c r="D107" s="9" t="str">
        <f>IF(OR(ISBLANK('CV（For submission) '!F62),ISBLANK('CV（For submission) '!B62)),"",'CV（For submission) '!F62&amp;"/"&amp;TEXT('CV（For submission) '!B62,"00"))</f>
        <v/>
      </c>
      <c r="E107" s="8" t="str">
        <f>IF(D107="","Incomplete","OK")</f>
        <v>Incomplete</v>
      </c>
      <c r="F107" s="9"/>
      <c r="G107" s="8" t="s">
        <v>146</v>
      </c>
      <c r="H107" s="6"/>
    </row>
    <row r="108" spans="2:8">
      <c r="B108" s="6" t="s">
        <v>215</v>
      </c>
      <c r="C108" s="8" t="s">
        <v>267</v>
      </c>
      <c r="D108" s="9" t="str">
        <f>IF('CV（For submission) '!K62=$V$5,"",'CV（For submission) '!K62)</f>
        <v>Please select</v>
      </c>
      <c r="E108" s="8" t="str">
        <f>IF(D108="","Incomplete","OK")</f>
        <v>OK</v>
      </c>
      <c r="F108" s="73" t="s">
        <v>220</v>
      </c>
      <c r="G108" s="8" t="s">
        <v>146</v>
      </c>
      <c r="H108" s="6"/>
    </row>
    <row r="109" spans="2:8">
      <c r="B109" s="6" t="s">
        <v>215</v>
      </c>
      <c r="C109" s="8" t="s">
        <v>268</v>
      </c>
      <c r="D109" s="9" t="s">
        <v>194</v>
      </c>
      <c r="E109" s="8" t="str">
        <f>IF($F108="Check2",IF(D109="","Incomplete","OK"),"OK")</f>
        <v>OK</v>
      </c>
      <c r="F109" s="9" t="str">
        <f>IF(F108="Check2",IF(D107&gt;D109,"NG","OK"),"OK")</f>
        <v>OK</v>
      </c>
      <c r="G109" s="8" t="s">
        <v>222</v>
      </c>
      <c r="H109" s="6"/>
    </row>
    <row r="110" spans="2:8">
      <c r="B110" s="6" t="s">
        <v>215</v>
      </c>
      <c r="C110" s="8" t="s">
        <v>269</v>
      </c>
      <c r="D110" s="9" t="str">
        <f>IF('CV（For submission) '!AI62=$V$5,"",'CV（For submission) '!AI62)</f>
        <v>Please select</v>
      </c>
      <c r="E110" s="8" t="str">
        <f>IF(D110="","Incomplete","OK")</f>
        <v>OK</v>
      </c>
      <c r="F110" s="9"/>
      <c r="G110" s="8" t="s">
        <v>146</v>
      </c>
      <c r="H110" s="6"/>
    </row>
  </sheetData>
  <autoFilter ref="E5:E110" xr:uid="{904684BD-E421-4E61-A87A-715D35896315}"/>
  <mergeCells count="1">
    <mergeCell ref="B1:H3"/>
  </mergeCells>
  <phoneticPr fontId="21"/>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sheetView>
  </sheetViews>
  <sheetFormatPr defaultRowHeight="12"/>
  <cols>
    <col min="1" max="1" width="2.75" style="2" customWidth="1"/>
    <col min="2" max="2" width="37.25" style="2" customWidth="1"/>
    <col min="3" max="3" width="59.08203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5">
      <c r="B1" s="18" t="s">
        <v>270</v>
      </c>
      <c r="D1" s="19"/>
    </row>
    <row r="2" spans="2:4" ht="20" thickBot="1">
      <c r="B2" s="19"/>
      <c r="C2" s="21" t="s">
        <v>271</v>
      </c>
    </row>
    <row r="3" spans="2:4" ht="16" thickBot="1">
      <c r="B3" s="36" t="s">
        <v>272</v>
      </c>
      <c r="C3" s="47" t="s">
        <v>273</v>
      </c>
    </row>
    <row r="4" spans="2:4" ht="13">
      <c r="B4" s="37" t="s">
        <v>274</v>
      </c>
      <c r="C4" s="48" t="s">
        <v>67</v>
      </c>
      <c r="D4" s="26" t="s">
        <v>275</v>
      </c>
    </row>
    <row r="5" spans="2:4" ht="13">
      <c r="B5" s="38" t="s">
        <v>276</v>
      </c>
      <c r="C5" s="49" t="s">
        <v>277</v>
      </c>
      <c r="D5" s="27" t="s">
        <v>278</v>
      </c>
    </row>
    <row r="6" spans="2:4" ht="13">
      <c r="B6" s="38" t="s">
        <v>274</v>
      </c>
      <c r="C6" s="49" t="s">
        <v>279</v>
      </c>
      <c r="D6" s="27" t="s">
        <v>280</v>
      </c>
    </row>
    <row r="7" spans="2:4" ht="13">
      <c r="B7" s="38" t="s">
        <v>274</v>
      </c>
      <c r="C7" s="49" t="s">
        <v>281</v>
      </c>
      <c r="D7" s="27" t="s">
        <v>282</v>
      </c>
    </row>
    <row r="8" spans="2:4" ht="13">
      <c r="B8" s="38" t="s">
        <v>274</v>
      </c>
      <c r="C8" s="49" t="s">
        <v>283</v>
      </c>
      <c r="D8" s="27" t="s">
        <v>284</v>
      </c>
    </row>
    <row r="9" spans="2:4" ht="13">
      <c r="B9" s="38" t="s">
        <v>274</v>
      </c>
      <c r="C9" s="49" t="s">
        <v>285</v>
      </c>
      <c r="D9" s="27" t="s">
        <v>286</v>
      </c>
    </row>
    <row r="10" spans="2:4" ht="13">
      <c r="B10" s="38" t="s">
        <v>274</v>
      </c>
      <c r="C10" s="49" t="s">
        <v>287</v>
      </c>
      <c r="D10" s="27" t="s">
        <v>288</v>
      </c>
    </row>
    <row r="11" spans="2:4" ht="13">
      <c r="B11" s="38" t="s">
        <v>274</v>
      </c>
      <c r="C11" s="49" t="s">
        <v>289</v>
      </c>
      <c r="D11" s="27" t="s">
        <v>290</v>
      </c>
    </row>
    <row r="12" spans="2:4" ht="13">
      <c r="B12" s="38" t="s">
        <v>274</v>
      </c>
      <c r="C12" s="49" t="s">
        <v>291</v>
      </c>
      <c r="D12" s="27" t="s">
        <v>292</v>
      </c>
    </row>
    <row r="13" spans="2:4" ht="13">
      <c r="B13" s="38" t="s">
        <v>274</v>
      </c>
      <c r="C13" s="49" t="s">
        <v>293</v>
      </c>
      <c r="D13" s="27" t="s">
        <v>294</v>
      </c>
    </row>
    <row r="14" spans="2:4" ht="13.5" thickBot="1">
      <c r="B14" s="39" t="s">
        <v>274</v>
      </c>
      <c r="C14" s="50" t="s">
        <v>295</v>
      </c>
      <c r="D14" s="28" t="s">
        <v>296</v>
      </c>
    </row>
    <row r="15" spans="2:4" ht="13">
      <c r="B15" s="37" t="s">
        <v>297</v>
      </c>
      <c r="C15" s="48" t="s">
        <v>298</v>
      </c>
      <c r="D15" s="26" t="s">
        <v>299</v>
      </c>
    </row>
    <row r="16" spans="2:4" ht="13">
      <c r="B16" s="38" t="s">
        <v>297</v>
      </c>
      <c r="C16" s="49" t="s">
        <v>300</v>
      </c>
      <c r="D16" s="27" t="s">
        <v>301</v>
      </c>
    </row>
    <row r="17" spans="2:4" ht="13">
      <c r="B17" s="38" t="s">
        <v>297</v>
      </c>
      <c r="C17" s="49" t="s">
        <v>302</v>
      </c>
      <c r="D17" s="27" t="s">
        <v>303</v>
      </c>
    </row>
    <row r="18" spans="2:4" ht="13.5" thickBot="1">
      <c r="B18" s="39" t="s">
        <v>297</v>
      </c>
      <c r="C18" s="50" t="s">
        <v>304</v>
      </c>
      <c r="D18" s="28" t="s">
        <v>305</v>
      </c>
    </row>
    <row r="19" spans="2:4" ht="13.5" thickBot="1">
      <c r="B19" s="40" t="s">
        <v>306</v>
      </c>
      <c r="C19" s="51" t="s">
        <v>306</v>
      </c>
      <c r="D19" s="29" t="s">
        <v>307</v>
      </c>
    </row>
    <row r="20" spans="2:4" ht="13">
      <c r="B20" s="37" t="s">
        <v>308</v>
      </c>
      <c r="C20" s="48" t="s">
        <v>309</v>
      </c>
      <c r="D20" s="26" t="s">
        <v>310</v>
      </c>
    </row>
    <row r="21" spans="2:4" ht="13">
      <c r="B21" s="38" t="s">
        <v>308</v>
      </c>
      <c r="C21" s="49" t="s">
        <v>311</v>
      </c>
      <c r="D21" s="27" t="s">
        <v>312</v>
      </c>
    </row>
    <row r="22" spans="2:4" ht="13.5" thickBot="1">
      <c r="B22" s="39" t="s">
        <v>308</v>
      </c>
      <c r="C22" s="50" t="s">
        <v>313</v>
      </c>
      <c r="D22" s="28" t="s">
        <v>314</v>
      </c>
    </row>
    <row r="23" spans="2:4" ht="13">
      <c r="B23" s="37" t="s">
        <v>315</v>
      </c>
      <c r="C23" s="48" t="s">
        <v>316</v>
      </c>
      <c r="D23" s="26" t="s">
        <v>317</v>
      </c>
    </row>
    <row r="24" spans="2:4" ht="13">
      <c r="B24" s="38" t="s">
        <v>315</v>
      </c>
      <c r="C24" s="49" t="s">
        <v>318</v>
      </c>
      <c r="D24" s="27" t="s">
        <v>319</v>
      </c>
    </row>
    <row r="25" spans="2:4" ht="13.5" thickBot="1">
      <c r="B25" s="39" t="s">
        <v>315</v>
      </c>
      <c r="C25" s="50" t="s">
        <v>320</v>
      </c>
      <c r="D25" s="28" t="s">
        <v>321</v>
      </c>
    </row>
    <row r="26" spans="2:4" ht="13">
      <c r="B26" s="37" t="s">
        <v>322</v>
      </c>
      <c r="C26" s="48" t="s">
        <v>323</v>
      </c>
      <c r="D26" s="26" t="s">
        <v>324</v>
      </c>
    </row>
    <row r="27" spans="2:4" ht="13.5" thickBot="1">
      <c r="B27" s="39" t="s">
        <v>322</v>
      </c>
      <c r="C27" s="50" t="s">
        <v>325</v>
      </c>
      <c r="D27" s="28" t="s">
        <v>326</v>
      </c>
    </row>
    <row r="28" spans="2:4" ht="13">
      <c r="B28" s="37" t="s">
        <v>327</v>
      </c>
      <c r="C28" s="48" t="s">
        <v>328</v>
      </c>
      <c r="D28" s="26" t="s">
        <v>329</v>
      </c>
    </row>
    <row r="29" spans="2:4" ht="13.5" thickBot="1">
      <c r="B29" s="39" t="s">
        <v>327</v>
      </c>
      <c r="C29" s="50" t="s">
        <v>330</v>
      </c>
      <c r="D29" s="28" t="s">
        <v>331</v>
      </c>
    </row>
    <row r="30" spans="2:4" ht="13.5" thickBot="1">
      <c r="B30" s="40" t="s">
        <v>332</v>
      </c>
      <c r="C30" s="51" t="s">
        <v>332</v>
      </c>
      <c r="D30" s="29" t="s">
        <v>333</v>
      </c>
    </row>
    <row r="31" spans="2:4" ht="13.5" thickBot="1">
      <c r="B31" s="40" t="s">
        <v>334</v>
      </c>
      <c r="C31" s="51" t="s">
        <v>334</v>
      </c>
      <c r="D31" s="29" t="s">
        <v>335</v>
      </c>
    </row>
    <row r="32" spans="2:4" ht="13.5" thickBot="1">
      <c r="B32" s="40" t="s">
        <v>336</v>
      </c>
      <c r="C32" s="51" t="s">
        <v>336</v>
      </c>
      <c r="D32" s="29" t="s">
        <v>337</v>
      </c>
    </row>
    <row r="33" spans="2:4" ht="13">
      <c r="B33" s="37" t="s">
        <v>338</v>
      </c>
      <c r="C33" s="48" t="s">
        <v>339</v>
      </c>
      <c r="D33" s="26" t="s">
        <v>340</v>
      </c>
    </row>
    <row r="34" spans="2:4" ht="13">
      <c r="B34" s="38" t="s">
        <v>338</v>
      </c>
      <c r="C34" s="49" t="s">
        <v>341</v>
      </c>
      <c r="D34" s="27" t="s">
        <v>342</v>
      </c>
    </row>
    <row r="35" spans="2:4" ht="13">
      <c r="B35" s="38" t="s">
        <v>338</v>
      </c>
      <c r="C35" s="49" t="s">
        <v>343</v>
      </c>
      <c r="D35" s="27" t="s">
        <v>344</v>
      </c>
    </row>
    <row r="36" spans="2:4" ht="13.5" thickBot="1">
      <c r="B36" s="39" t="s">
        <v>338</v>
      </c>
      <c r="C36" s="50" t="s">
        <v>345</v>
      </c>
      <c r="D36" s="28" t="s">
        <v>346</v>
      </c>
    </row>
    <row r="37" spans="2:4" ht="13">
      <c r="B37" s="37" t="s">
        <v>347</v>
      </c>
      <c r="C37" s="48" t="s">
        <v>348</v>
      </c>
      <c r="D37" s="26" t="s">
        <v>349</v>
      </c>
    </row>
    <row r="38" spans="2:4" ht="13">
      <c r="B38" s="38" t="s">
        <v>347</v>
      </c>
      <c r="C38" s="49" t="s">
        <v>350</v>
      </c>
      <c r="D38" s="27" t="s">
        <v>351</v>
      </c>
    </row>
    <row r="39" spans="2:4" ht="13.5" thickBot="1">
      <c r="B39" s="39" t="s">
        <v>347</v>
      </c>
      <c r="C39" s="50" t="s">
        <v>352</v>
      </c>
      <c r="D39" s="28" t="s">
        <v>353</v>
      </c>
    </row>
    <row r="40" spans="2:4" ht="13">
      <c r="B40" s="37" t="s">
        <v>354</v>
      </c>
      <c r="C40" s="48" t="s">
        <v>355</v>
      </c>
      <c r="D40" s="26" t="s">
        <v>356</v>
      </c>
    </row>
    <row r="41" spans="2:4" ht="13.5" thickBot="1">
      <c r="B41" s="39" t="s">
        <v>354</v>
      </c>
      <c r="C41" s="50" t="s">
        <v>357</v>
      </c>
      <c r="D41" s="28" t="s">
        <v>358</v>
      </c>
    </row>
    <row r="42" spans="2:4" ht="13">
      <c r="B42" s="37" t="s">
        <v>359</v>
      </c>
      <c r="C42" s="48" t="s">
        <v>360</v>
      </c>
      <c r="D42" s="26" t="s">
        <v>361</v>
      </c>
    </row>
    <row r="43" spans="2:4" ht="13.5" thickBot="1">
      <c r="B43" s="39" t="s">
        <v>359</v>
      </c>
      <c r="C43" s="50" t="s">
        <v>362</v>
      </c>
      <c r="D43" s="28" t="s">
        <v>363</v>
      </c>
    </row>
    <row r="44" spans="2:4" ht="13.5" thickBot="1">
      <c r="B44" s="40" t="s">
        <v>364</v>
      </c>
      <c r="C44" s="51" t="s">
        <v>364</v>
      </c>
      <c r="D44" s="29" t="s">
        <v>365</v>
      </c>
    </row>
    <row r="45" spans="2:4" ht="13.5" thickBot="1">
      <c r="B45" s="40" t="s">
        <v>366</v>
      </c>
      <c r="C45" s="51" t="s">
        <v>366</v>
      </c>
      <c r="D45" s="29" t="s">
        <v>367</v>
      </c>
    </row>
    <row r="46" spans="2:4" ht="13.5" thickBot="1">
      <c r="B46" s="40" t="s">
        <v>368</v>
      </c>
      <c r="C46" s="51" t="s">
        <v>368</v>
      </c>
      <c r="D46" s="29" t="s">
        <v>369</v>
      </c>
    </row>
    <row r="47" spans="2:4" ht="13.5" thickBot="1">
      <c r="B47" s="40" t="s">
        <v>370</v>
      </c>
      <c r="C47" s="51" t="s">
        <v>370</v>
      </c>
      <c r="D47" s="29" t="s">
        <v>371</v>
      </c>
    </row>
    <row r="48" spans="2:4" ht="13">
      <c r="B48" s="37" t="s">
        <v>372</v>
      </c>
      <c r="C48" s="48" t="s">
        <v>373</v>
      </c>
      <c r="D48" s="26" t="s">
        <v>374</v>
      </c>
    </row>
    <row r="49" spans="2:4" ht="13">
      <c r="B49" s="38" t="s">
        <v>372</v>
      </c>
      <c r="C49" s="49" t="s">
        <v>375</v>
      </c>
      <c r="D49" s="27" t="s">
        <v>376</v>
      </c>
    </row>
    <row r="50" spans="2:4" ht="13">
      <c r="B50" s="38" t="s">
        <v>372</v>
      </c>
      <c r="C50" s="49" t="s">
        <v>377</v>
      </c>
      <c r="D50" s="27" t="s">
        <v>378</v>
      </c>
    </row>
    <row r="51" spans="2:4" ht="13">
      <c r="B51" s="38" t="s">
        <v>372</v>
      </c>
      <c r="C51" s="49" t="s">
        <v>379</v>
      </c>
      <c r="D51" s="27" t="s">
        <v>380</v>
      </c>
    </row>
    <row r="52" spans="2:4" ht="13">
      <c r="B52" s="38" t="s">
        <v>372</v>
      </c>
      <c r="C52" s="49" t="s">
        <v>381</v>
      </c>
      <c r="D52" s="27" t="s">
        <v>382</v>
      </c>
    </row>
    <row r="53" spans="2:4" ht="13.5" thickBot="1">
      <c r="B53" s="39" t="s">
        <v>372</v>
      </c>
      <c r="C53" s="50" t="s">
        <v>383</v>
      </c>
      <c r="D53" s="28" t="s">
        <v>384</v>
      </c>
    </row>
    <row r="54" spans="2:4" ht="13">
      <c r="B54" s="37" t="s">
        <v>385</v>
      </c>
      <c r="C54" s="48" t="s">
        <v>386</v>
      </c>
      <c r="D54" s="26" t="s">
        <v>387</v>
      </c>
    </row>
    <row r="55" spans="2:4" ht="13">
      <c r="B55" s="38" t="s">
        <v>385</v>
      </c>
      <c r="C55" s="49" t="s">
        <v>388</v>
      </c>
      <c r="D55" s="27" t="s">
        <v>389</v>
      </c>
    </row>
    <row r="56" spans="2:4" ht="13.5" thickBot="1">
      <c r="B56" s="39" t="s">
        <v>385</v>
      </c>
      <c r="C56" s="50" t="s">
        <v>390</v>
      </c>
      <c r="D56" s="28" t="s">
        <v>391</v>
      </c>
    </row>
    <row r="57" spans="2:4" ht="13">
      <c r="B57" s="37" t="s">
        <v>392</v>
      </c>
      <c r="C57" s="48" t="s">
        <v>392</v>
      </c>
      <c r="D57" s="26" t="s">
        <v>393</v>
      </c>
    </row>
    <row r="58" spans="2:4" ht="13">
      <c r="B58" s="38" t="s">
        <v>392</v>
      </c>
      <c r="C58" s="49" t="s">
        <v>394</v>
      </c>
      <c r="D58" s="27" t="s">
        <v>395</v>
      </c>
    </row>
    <row r="59" spans="2:4" ht="13">
      <c r="B59" s="38" t="s">
        <v>392</v>
      </c>
      <c r="C59" s="49" t="s">
        <v>396</v>
      </c>
      <c r="D59" s="27" t="s">
        <v>397</v>
      </c>
    </row>
    <row r="60" spans="2:4" ht="13">
      <c r="B60" s="38" t="s">
        <v>392</v>
      </c>
      <c r="C60" s="49" t="s">
        <v>398</v>
      </c>
      <c r="D60" s="27" t="s">
        <v>399</v>
      </c>
    </row>
    <row r="61" spans="2:4" ht="13.5" thickBot="1">
      <c r="B61" s="39" t="s">
        <v>392</v>
      </c>
      <c r="C61" s="50" t="s">
        <v>400</v>
      </c>
      <c r="D61" s="28" t="s">
        <v>401</v>
      </c>
    </row>
    <row r="62" spans="2:4" ht="13">
      <c r="B62" s="37" t="s">
        <v>402</v>
      </c>
      <c r="C62" s="48" t="s">
        <v>403</v>
      </c>
      <c r="D62" s="26" t="s">
        <v>404</v>
      </c>
    </row>
    <row r="63" spans="2:4" ht="13">
      <c r="B63" s="38" t="s">
        <v>402</v>
      </c>
      <c r="C63" s="49" t="s">
        <v>405</v>
      </c>
      <c r="D63" s="27" t="s">
        <v>406</v>
      </c>
    </row>
    <row r="64" spans="2:4" ht="13">
      <c r="B64" s="38" t="s">
        <v>402</v>
      </c>
      <c r="C64" s="49" t="s">
        <v>407</v>
      </c>
      <c r="D64" s="27" t="s">
        <v>408</v>
      </c>
    </row>
    <row r="65" spans="2:4" ht="13">
      <c r="B65" s="38" t="s">
        <v>402</v>
      </c>
      <c r="C65" s="49" t="s">
        <v>409</v>
      </c>
      <c r="D65" s="27" t="s">
        <v>410</v>
      </c>
    </row>
    <row r="66" spans="2:4" ht="13.5" thickBot="1">
      <c r="B66" s="39" t="s">
        <v>402</v>
      </c>
      <c r="C66" s="50" t="s">
        <v>411</v>
      </c>
      <c r="D66" s="28" t="s">
        <v>412</v>
      </c>
    </row>
    <row r="67" spans="2:4" ht="13.5" thickBot="1">
      <c r="B67" s="40" t="s">
        <v>413</v>
      </c>
      <c r="C67" s="51" t="s">
        <v>413</v>
      </c>
      <c r="D67" s="29" t="s">
        <v>414</v>
      </c>
    </row>
    <row r="68" spans="2:4" ht="13.5" thickBot="1">
      <c r="B68" s="40" t="s">
        <v>415</v>
      </c>
      <c r="C68" s="51" t="s">
        <v>416</v>
      </c>
      <c r="D68" s="29" t="s">
        <v>417</v>
      </c>
    </row>
    <row r="69" spans="2:4" ht="13">
      <c r="B69" s="37" t="s">
        <v>418</v>
      </c>
      <c r="C69" s="48" t="s">
        <v>419</v>
      </c>
      <c r="D69" s="26" t="s">
        <v>420</v>
      </c>
    </row>
    <row r="70" spans="2:4" ht="13">
      <c r="B70" s="38" t="s">
        <v>418</v>
      </c>
      <c r="C70" s="49" t="s">
        <v>421</v>
      </c>
      <c r="D70" s="27" t="s">
        <v>422</v>
      </c>
    </row>
    <row r="71" spans="2:4" ht="13">
      <c r="B71" s="38" t="s">
        <v>418</v>
      </c>
      <c r="C71" s="49" t="s">
        <v>423</v>
      </c>
      <c r="D71" s="27" t="s">
        <v>424</v>
      </c>
    </row>
    <row r="72" spans="2:4" ht="13">
      <c r="B72" s="38" t="s">
        <v>418</v>
      </c>
      <c r="C72" s="49" t="s">
        <v>425</v>
      </c>
      <c r="D72" s="27" t="s">
        <v>426</v>
      </c>
    </row>
    <row r="73" spans="2:4" ht="13">
      <c r="B73" s="38" t="s">
        <v>418</v>
      </c>
      <c r="C73" s="49" t="s">
        <v>427</v>
      </c>
      <c r="D73" s="27" t="s">
        <v>428</v>
      </c>
    </row>
    <row r="74" spans="2:4" ht="13">
      <c r="B74" s="38" t="s">
        <v>418</v>
      </c>
      <c r="C74" s="49" t="s">
        <v>429</v>
      </c>
      <c r="D74" s="27" t="s">
        <v>430</v>
      </c>
    </row>
    <row r="75" spans="2:4" ht="13.5" thickBot="1">
      <c r="B75" s="39" t="s">
        <v>418</v>
      </c>
      <c r="C75" s="50" t="s">
        <v>431</v>
      </c>
      <c r="D75" s="28" t="s">
        <v>432</v>
      </c>
    </row>
    <row r="76" spans="2:4" ht="13">
      <c r="B76" s="37" t="s">
        <v>433</v>
      </c>
      <c r="C76" s="48" t="s">
        <v>433</v>
      </c>
      <c r="D76" s="26" t="s">
        <v>434</v>
      </c>
    </row>
    <row r="77" spans="2:4" ht="13.5" thickBot="1">
      <c r="B77" s="41" t="s">
        <v>433</v>
      </c>
      <c r="C77" s="52" t="s">
        <v>435</v>
      </c>
      <c r="D77" s="30" t="s">
        <v>436</v>
      </c>
    </row>
    <row r="78" spans="2:4" ht="13">
      <c r="B78" s="37" t="s">
        <v>437</v>
      </c>
      <c r="C78" s="48" t="s">
        <v>438</v>
      </c>
      <c r="D78" s="26" t="s">
        <v>439</v>
      </c>
    </row>
    <row r="79" spans="2:4" ht="13">
      <c r="B79" s="38" t="s">
        <v>437</v>
      </c>
      <c r="C79" s="49" t="s">
        <v>440</v>
      </c>
      <c r="D79" s="27" t="s">
        <v>441</v>
      </c>
    </row>
    <row r="80" spans="2:4" ht="13">
      <c r="B80" s="38" t="s">
        <v>437</v>
      </c>
      <c r="C80" s="49" t="s">
        <v>442</v>
      </c>
      <c r="D80" s="27" t="s">
        <v>443</v>
      </c>
    </row>
    <row r="81" spans="2:4" ht="13">
      <c r="B81" s="38" t="s">
        <v>437</v>
      </c>
      <c r="C81" s="49" t="s">
        <v>444</v>
      </c>
      <c r="D81" s="27" t="s">
        <v>445</v>
      </c>
    </row>
    <row r="82" spans="2:4" ht="13">
      <c r="B82" s="38" t="s">
        <v>437</v>
      </c>
      <c r="C82" s="49" t="s">
        <v>446</v>
      </c>
      <c r="D82" s="27" t="s">
        <v>447</v>
      </c>
    </row>
    <row r="83" spans="2:4" ht="13">
      <c r="B83" s="38" t="s">
        <v>437</v>
      </c>
      <c r="C83" s="49" t="s">
        <v>448</v>
      </c>
      <c r="D83" s="27" t="s">
        <v>449</v>
      </c>
    </row>
    <row r="84" spans="2:4" ht="13.5" thickBot="1">
      <c r="B84" s="39" t="s">
        <v>437</v>
      </c>
      <c r="C84" s="50" t="s">
        <v>450</v>
      </c>
      <c r="D84" s="28" t="s">
        <v>451</v>
      </c>
    </row>
    <row r="85" spans="2:4" ht="13">
      <c r="B85" s="37" t="s">
        <v>452</v>
      </c>
      <c r="C85" s="48" t="s">
        <v>452</v>
      </c>
      <c r="D85" s="26" t="s">
        <v>453</v>
      </c>
    </row>
    <row r="86" spans="2:4" ht="13">
      <c r="B86" s="38" t="s">
        <v>452</v>
      </c>
      <c r="C86" s="49" t="s">
        <v>454</v>
      </c>
      <c r="D86" s="27" t="s">
        <v>455</v>
      </c>
    </row>
    <row r="87" spans="2:4" ht="13.5" thickBot="1">
      <c r="B87" s="39" t="s">
        <v>452</v>
      </c>
      <c r="C87" s="50" t="s">
        <v>456</v>
      </c>
      <c r="D87" s="28" t="s">
        <v>457</v>
      </c>
    </row>
    <row r="88" spans="2:4" ht="13">
      <c r="B88" s="37" t="s">
        <v>458</v>
      </c>
      <c r="C88" s="48" t="s">
        <v>458</v>
      </c>
      <c r="D88" s="26" t="s">
        <v>459</v>
      </c>
    </row>
    <row r="89" spans="2:4" ht="13.5" thickBot="1">
      <c r="B89" s="39" t="s">
        <v>458</v>
      </c>
      <c r="C89" s="50" t="s">
        <v>460</v>
      </c>
      <c r="D89" s="28" t="s">
        <v>461</v>
      </c>
    </row>
    <row r="90" spans="2:4" ht="13">
      <c r="B90" s="37" t="s">
        <v>462</v>
      </c>
      <c r="C90" s="48" t="s">
        <v>463</v>
      </c>
      <c r="D90" s="26" t="s">
        <v>464</v>
      </c>
    </row>
    <row r="91" spans="2:4" ht="13">
      <c r="B91" s="38" t="s">
        <v>462</v>
      </c>
      <c r="C91" s="49" t="s">
        <v>465</v>
      </c>
      <c r="D91" s="27" t="s">
        <v>466</v>
      </c>
    </row>
    <row r="92" spans="2:4" ht="13">
      <c r="B92" s="38" t="s">
        <v>462</v>
      </c>
      <c r="C92" s="49" t="s">
        <v>467</v>
      </c>
      <c r="D92" s="27" t="s">
        <v>468</v>
      </c>
    </row>
    <row r="93" spans="2:4" ht="13.5" thickBot="1">
      <c r="B93" s="39" t="s">
        <v>462</v>
      </c>
      <c r="C93" s="50" t="s">
        <v>469</v>
      </c>
      <c r="D93" s="28" t="s">
        <v>470</v>
      </c>
    </row>
    <row r="94" spans="2:4" ht="13">
      <c r="B94" s="37" t="s">
        <v>471</v>
      </c>
      <c r="C94" s="48" t="s">
        <v>471</v>
      </c>
      <c r="D94" s="26" t="s">
        <v>472</v>
      </c>
    </row>
    <row r="95" spans="2:4" ht="13">
      <c r="B95" s="38" t="s">
        <v>471</v>
      </c>
      <c r="C95" s="49" t="s">
        <v>473</v>
      </c>
      <c r="D95" s="27" t="s">
        <v>474</v>
      </c>
    </row>
    <row r="96" spans="2:4" ht="13">
      <c r="B96" s="38" t="s">
        <v>471</v>
      </c>
      <c r="C96" s="49" t="s">
        <v>475</v>
      </c>
      <c r="D96" s="27" t="s">
        <v>476</v>
      </c>
    </row>
    <row r="97" spans="2:4" ht="13.5" thickBot="1">
      <c r="B97" s="39" t="s">
        <v>471</v>
      </c>
      <c r="C97" s="50" t="s">
        <v>477</v>
      </c>
      <c r="D97" s="28" t="s">
        <v>478</v>
      </c>
    </row>
    <row r="98" spans="2:4" ht="13">
      <c r="B98" s="37" t="s">
        <v>479</v>
      </c>
      <c r="C98" s="48" t="s">
        <v>480</v>
      </c>
      <c r="D98" s="26" t="s">
        <v>481</v>
      </c>
    </row>
    <row r="99" spans="2:4" ht="13">
      <c r="B99" s="38" t="s">
        <v>479</v>
      </c>
      <c r="C99" s="49" t="s">
        <v>482</v>
      </c>
      <c r="D99" s="27" t="s">
        <v>483</v>
      </c>
    </row>
    <row r="100" spans="2:4" ht="13">
      <c r="B100" s="38" t="s">
        <v>479</v>
      </c>
      <c r="C100" s="49" t="s">
        <v>484</v>
      </c>
      <c r="D100" s="27" t="s">
        <v>485</v>
      </c>
    </row>
    <row r="101" spans="2:4" ht="13">
      <c r="B101" s="38" t="s">
        <v>479</v>
      </c>
      <c r="C101" s="49" t="s">
        <v>486</v>
      </c>
      <c r="D101" s="27" t="s">
        <v>487</v>
      </c>
    </row>
    <row r="102" spans="2:4" ht="13.5" thickBot="1">
      <c r="B102" s="39" t="s">
        <v>479</v>
      </c>
      <c r="C102" s="50" t="s">
        <v>488</v>
      </c>
      <c r="D102" s="28" t="s">
        <v>489</v>
      </c>
    </row>
    <row r="103" spans="2:4" ht="13.5" thickBot="1">
      <c r="B103" s="42" t="s">
        <v>490</v>
      </c>
      <c r="C103" s="53" t="s">
        <v>490</v>
      </c>
      <c r="D103" s="31" t="s">
        <v>491</v>
      </c>
    </row>
    <row r="104" spans="2:4" ht="13">
      <c r="B104" s="37" t="s">
        <v>492</v>
      </c>
      <c r="C104" s="48" t="s">
        <v>493</v>
      </c>
      <c r="D104" s="26" t="s">
        <v>494</v>
      </c>
    </row>
    <row r="105" spans="2:4" ht="13">
      <c r="B105" s="38" t="s">
        <v>492</v>
      </c>
      <c r="C105" s="49" t="s">
        <v>495</v>
      </c>
      <c r="D105" s="27" t="s">
        <v>496</v>
      </c>
    </row>
    <row r="106" spans="2:4" ht="13">
      <c r="B106" s="38" t="s">
        <v>492</v>
      </c>
      <c r="C106" s="49" t="s">
        <v>497</v>
      </c>
      <c r="D106" s="27" t="s">
        <v>498</v>
      </c>
    </row>
    <row r="107" spans="2:4" ht="13">
      <c r="B107" s="38" t="s">
        <v>492</v>
      </c>
      <c r="C107" s="49" t="s">
        <v>499</v>
      </c>
      <c r="D107" s="27" t="s">
        <v>500</v>
      </c>
    </row>
    <row r="108" spans="2:4" ht="13">
      <c r="B108" s="38" t="s">
        <v>492</v>
      </c>
      <c r="C108" s="49" t="s">
        <v>501</v>
      </c>
      <c r="D108" s="27" t="s">
        <v>502</v>
      </c>
    </row>
    <row r="109" spans="2:4" ht="13.5" thickBot="1">
      <c r="B109" s="39" t="s">
        <v>492</v>
      </c>
      <c r="C109" s="50" t="s">
        <v>503</v>
      </c>
      <c r="D109" s="28" t="s">
        <v>504</v>
      </c>
    </row>
    <row r="110" spans="2:4" ht="13">
      <c r="B110" s="37" t="s">
        <v>505</v>
      </c>
      <c r="C110" s="48" t="s">
        <v>506</v>
      </c>
      <c r="D110" s="26" t="s">
        <v>507</v>
      </c>
    </row>
    <row r="111" spans="2:4" ht="13">
      <c r="B111" s="43" t="s">
        <v>505</v>
      </c>
      <c r="C111" s="49" t="s">
        <v>508</v>
      </c>
      <c r="D111" s="27" t="s">
        <v>509</v>
      </c>
    </row>
    <row r="112" spans="2:4" ht="13">
      <c r="B112" s="38" t="s">
        <v>505</v>
      </c>
      <c r="C112" s="49" t="s">
        <v>510</v>
      </c>
      <c r="D112" s="27" t="s">
        <v>511</v>
      </c>
    </row>
    <row r="113" spans="2:4" ht="13">
      <c r="B113" s="38" t="s">
        <v>505</v>
      </c>
      <c r="C113" s="49" t="s">
        <v>512</v>
      </c>
      <c r="D113" s="27" t="s">
        <v>513</v>
      </c>
    </row>
    <row r="114" spans="2:4" ht="13">
      <c r="B114" s="38" t="s">
        <v>505</v>
      </c>
      <c r="C114" s="49" t="s">
        <v>514</v>
      </c>
      <c r="D114" s="27" t="s">
        <v>515</v>
      </c>
    </row>
    <row r="115" spans="2:4" ht="13">
      <c r="B115" s="38" t="s">
        <v>505</v>
      </c>
      <c r="C115" s="49" t="s">
        <v>516</v>
      </c>
      <c r="D115" s="27" t="s">
        <v>517</v>
      </c>
    </row>
    <row r="116" spans="2:4" ht="13.5" thickBot="1">
      <c r="B116" s="41" t="s">
        <v>505</v>
      </c>
      <c r="C116" s="52" t="s">
        <v>518</v>
      </c>
      <c r="D116" s="30" t="s">
        <v>519</v>
      </c>
    </row>
    <row r="117" spans="2:4" ht="13.5" thickBot="1">
      <c r="B117" s="40" t="s">
        <v>520</v>
      </c>
      <c r="C117" s="51" t="s">
        <v>520</v>
      </c>
      <c r="D117" s="29" t="s">
        <v>521</v>
      </c>
    </row>
    <row r="118" spans="2:4" ht="13">
      <c r="B118" s="37" t="s">
        <v>522</v>
      </c>
      <c r="C118" s="48" t="s">
        <v>523</v>
      </c>
      <c r="D118" s="26" t="s">
        <v>524</v>
      </c>
    </row>
    <row r="119" spans="2:4" ht="13">
      <c r="B119" s="38" t="s">
        <v>522</v>
      </c>
      <c r="C119" s="49" t="s">
        <v>525</v>
      </c>
      <c r="D119" s="27" t="s">
        <v>526</v>
      </c>
    </row>
    <row r="120" spans="2:4" ht="13.5" thickBot="1">
      <c r="B120" s="39" t="s">
        <v>522</v>
      </c>
      <c r="C120" s="50" t="s">
        <v>527</v>
      </c>
      <c r="D120" s="28" t="s">
        <v>528</v>
      </c>
    </row>
    <row r="121" spans="2:4" ht="13">
      <c r="B121" s="37" t="s">
        <v>529</v>
      </c>
      <c r="C121" s="54" t="s">
        <v>530</v>
      </c>
      <c r="D121" s="32" t="s">
        <v>531</v>
      </c>
    </row>
    <row r="122" spans="2:4" ht="13">
      <c r="B122" s="38" t="s">
        <v>529</v>
      </c>
      <c r="C122" s="55" t="s">
        <v>532</v>
      </c>
      <c r="D122" s="33" t="s">
        <v>533</v>
      </c>
    </row>
    <row r="123" spans="2:4" ht="13">
      <c r="B123" s="38" t="s">
        <v>529</v>
      </c>
      <c r="C123" s="55" t="s">
        <v>534</v>
      </c>
      <c r="D123" s="33" t="s">
        <v>535</v>
      </c>
    </row>
    <row r="124" spans="2:4" ht="13">
      <c r="B124" s="38" t="s">
        <v>529</v>
      </c>
      <c r="C124" s="55" t="s">
        <v>536</v>
      </c>
      <c r="D124" s="33" t="s">
        <v>537</v>
      </c>
    </row>
    <row r="125" spans="2:4" ht="13">
      <c r="B125" s="38" t="s">
        <v>529</v>
      </c>
      <c r="C125" s="55" t="s">
        <v>538</v>
      </c>
      <c r="D125" s="33" t="s">
        <v>539</v>
      </c>
    </row>
    <row r="126" spans="2:4" ht="13.5" thickBot="1">
      <c r="B126" s="39" t="s">
        <v>529</v>
      </c>
      <c r="C126" s="56" t="s">
        <v>540</v>
      </c>
      <c r="D126" s="34" t="s">
        <v>541</v>
      </c>
    </row>
    <row r="127" spans="2:4" ht="13">
      <c r="B127" s="37" t="s">
        <v>542</v>
      </c>
      <c r="C127" s="48" t="s">
        <v>543</v>
      </c>
      <c r="D127" s="26" t="s">
        <v>544</v>
      </c>
    </row>
    <row r="128" spans="2:4" ht="13">
      <c r="B128" s="38" t="s">
        <v>542</v>
      </c>
      <c r="C128" s="49" t="s">
        <v>545</v>
      </c>
      <c r="D128" s="27" t="s">
        <v>546</v>
      </c>
    </row>
    <row r="129" spans="2:4" ht="13">
      <c r="B129" s="38" t="s">
        <v>542</v>
      </c>
      <c r="C129" s="49" t="s">
        <v>547</v>
      </c>
      <c r="D129" s="27" t="s">
        <v>548</v>
      </c>
    </row>
    <row r="130" spans="2:4" ht="13.5" thickBot="1">
      <c r="B130" s="39" t="s">
        <v>542</v>
      </c>
      <c r="C130" s="50" t="s">
        <v>549</v>
      </c>
      <c r="D130" s="28" t="s">
        <v>550</v>
      </c>
    </row>
    <row r="131" spans="2:4" ht="13">
      <c r="B131" s="37" t="s">
        <v>551</v>
      </c>
      <c r="C131" s="48" t="s">
        <v>552</v>
      </c>
      <c r="D131" s="26" t="s">
        <v>553</v>
      </c>
    </row>
    <row r="132" spans="2:4" ht="13">
      <c r="B132" s="38" t="s">
        <v>551</v>
      </c>
      <c r="C132" s="49" t="s">
        <v>554</v>
      </c>
      <c r="D132" s="27" t="s">
        <v>555</v>
      </c>
    </row>
    <row r="133" spans="2:4" ht="13">
      <c r="B133" s="38" t="s">
        <v>551</v>
      </c>
      <c r="C133" s="49" t="s">
        <v>556</v>
      </c>
      <c r="D133" s="27" t="s">
        <v>557</v>
      </c>
    </row>
    <row r="134" spans="2:4" ht="13">
      <c r="B134" s="38" t="s">
        <v>551</v>
      </c>
      <c r="C134" s="49" t="s">
        <v>558</v>
      </c>
      <c r="D134" s="27" t="s">
        <v>559</v>
      </c>
    </row>
    <row r="135" spans="2:4" ht="13.5" thickBot="1">
      <c r="B135" s="39" t="s">
        <v>551</v>
      </c>
      <c r="C135" s="50" t="s">
        <v>560</v>
      </c>
      <c r="D135" s="28" t="s">
        <v>561</v>
      </c>
    </row>
    <row r="136" spans="2:4" ht="13">
      <c r="B136" s="37" t="s">
        <v>562</v>
      </c>
      <c r="C136" s="48" t="s">
        <v>563</v>
      </c>
      <c r="D136" s="26" t="s">
        <v>564</v>
      </c>
    </row>
    <row r="137" spans="2:4" ht="13">
      <c r="B137" s="38" t="s">
        <v>562</v>
      </c>
      <c r="C137" s="49" t="s">
        <v>565</v>
      </c>
      <c r="D137" s="27" t="s">
        <v>566</v>
      </c>
    </row>
    <row r="138" spans="2:4" ht="13">
      <c r="B138" s="38" t="s">
        <v>562</v>
      </c>
      <c r="C138" s="49" t="s">
        <v>567</v>
      </c>
      <c r="D138" s="27" t="s">
        <v>568</v>
      </c>
    </row>
    <row r="139" spans="2:4" ht="13">
      <c r="B139" s="38" t="s">
        <v>562</v>
      </c>
      <c r="C139" s="49" t="s">
        <v>569</v>
      </c>
      <c r="D139" s="27" t="s">
        <v>570</v>
      </c>
    </row>
    <row r="140" spans="2:4" ht="13">
      <c r="B140" s="38" t="s">
        <v>562</v>
      </c>
      <c r="C140" s="49" t="s">
        <v>571</v>
      </c>
      <c r="D140" s="27" t="s">
        <v>572</v>
      </c>
    </row>
    <row r="141" spans="2:4" ht="13">
      <c r="B141" s="38" t="s">
        <v>562</v>
      </c>
      <c r="C141" s="49" t="s">
        <v>573</v>
      </c>
      <c r="D141" s="27" t="s">
        <v>574</v>
      </c>
    </row>
    <row r="142" spans="2:4" ht="13.5" thickBot="1">
      <c r="B142" s="39" t="s">
        <v>562</v>
      </c>
      <c r="C142" s="50" t="s">
        <v>575</v>
      </c>
      <c r="D142" s="28" t="s">
        <v>576</v>
      </c>
    </row>
    <row r="143" spans="2:4" ht="13">
      <c r="B143" s="37" t="s">
        <v>577</v>
      </c>
      <c r="C143" s="48" t="s">
        <v>578</v>
      </c>
      <c r="D143" s="26" t="s">
        <v>579</v>
      </c>
    </row>
    <row r="144" spans="2:4" ht="13">
      <c r="B144" s="38" t="s">
        <v>577</v>
      </c>
      <c r="C144" s="49" t="s">
        <v>580</v>
      </c>
      <c r="D144" s="27" t="s">
        <v>581</v>
      </c>
    </row>
    <row r="145" spans="2:4" ht="13">
      <c r="B145" s="38" t="s">
        <v>577</v>
      </c>
      <c r="C145" s="49" t="s">
        <v>582</v>
      </c>
      <c r="D145" s="27" t="s">
        <v>583</v>
      </c>
    </row>
    <row r="146" spans="2:4" ht="13">
      <c r="B146" s="38" t="s">
        <v>577</v>
      </c>
      <c r="C146" s="49" t="s">
        <v>584</v>
      </c>
      <c r="D146" s="27" t="s">
        <v>585</v>
      </c>
    </row>
    <row r="147" spans="2:4" ht="13">
      <c r="B147" s="38" t="s">
        <v>577</v>
      </c>
      <c r="C147" s="49" t="s">
        <v>586</v>
      </c>
      <c r="D147" s="27" t="s">
        <v>587</v>
      </c>
    </row>
    <row r="148" spans="2:4" ht="13">
      <c r="B148" s="38" t="s">
        <v>577</v>
      </c>
      <c r="C148" s="49" t="s">
        <v>588</v>
      </c>
      <c r="D148" s="27" t="s">
        <v>589</v>
      </c>
    </row>
    <row r="149" spans="2:4" ht="13.5" thickBot="1">
      <c r="B149" s="39" t="s">
        <v>577</v>
      </c>
      <c r="C149" s="50" t="s">
        <v>590</v>
      </c>
      <c r="D149" s="28" t="s">
        <v>591</v>
      </c>
    </row>
    <row r="150" spans="2:4" ht="13">
      <c r="B150" s="37" t="s">
        <v>592</v>
      </c>
      <c r="C150" s="48" t="s">
        <v>593</v>
      </c>
      <c r="D150" s="26" t="s">
        <v>594</v>
      </c>
    </row>
    <row r="151" spans="2:4" ht="13">
      <c r="B151" s="38" t="s">
        <v>592</v>
      </c>
      <c r="C151" s="49" t="s">
        <v>595</v>
      </c>
      <c r="D151" s="27" t="s">
        <v>596</v>
      </c>
    </row>
    <row r="152" spans="2:4" ht="13">
      <c r="B152" s="38" t="s">
        <v>592</v>
      </c>
      <c r="C152" s="49" t="s">
        <v>597</v>
      </c>
      <c r="D152" s="27" t="s">
        <v>598</v>
      </c>
    </row>
    <row r="153" spans="2:4" ht="13">
      <c r="B153" s="38" t="s">
        <v>592</v>
      </c>
      <c r="C153" s="49" t="s">
        <v>599</v>
      </c>
      <c r="D153" s="27" t="s">
        <v>600</v>
      </c>
    </row>
    <row r="154" spans="2:4" ht="13">
      <c r="B154" s="38" t="s">
        <v>592</v>
      </c>
      <c r="C154" s="49" t="s">
        <v>601</v>
      </c>
      <c r="D154" s="27" t="s">
        <v>602</v>
      </c>
    </row>
    <row r="155" spans="2:4" ht="13.5" thickBot="1">
      <c r="B155" s="39" t="s">
        <v>592</v>
      </c>
      <c r="C155" s="50" t="s">
        <v>603</v>
      </c>
      <c r="D155" s="28" t="s">
        <v>604</v>
      </c>
    </row>
    <row r="156" spans="2:4" ht="13">
      <c r="B156" s="37" t="s">
        <v>605</v>
      </c>
      <c r="C156" s="48" t="s">
        <v>606</v>
      </c>
      <c r="D156" s="26" t="s">
        <v>607</v>
      </c>
    </row>
    <row r="157" spans="2:4" ht="13">
      <c r="B157" s="38" t="s">
        <v>605</v>
      </c>
      <c r="C157" s="49" t="s">
        <v>608</v>
      </c>
      <c r="D157" s="27" t="s">
        <v>609</v>
      </c>
    </row>
    <row r="158" spans="2:4" ht="13">
      <c r="B158" s="38" t="s">
        <v>605</v>
      </c>
      <c r="C158" s="49" t="s">
        <v>610</v>
      </c>
      <c r="D158" s="27" t="s">
        <v>611</v>
      </c>
    </row>
    <row r="159" spans="2:4" ht="13.5" thickBot="1">
      <c r="B159" s="39" t="s">
        <v>605</v>
      </c>
      <c r="C159" s="50" t="s">
        <v>612</v>
      </c>
      <c r="D159" s="28" t="s">
        <v>613</v>
      </c>
    </row>
    <row r="160" spans="2:4" ht="13">
      <c r="B160" s="37" t="s">
        <v>614</v>
      </c>
      <c r="C160" s="48" t="s">
        <v>615</v>
      </c>
      <c r="D160" s="26" t="s">
        <v>616</v>
      </c>
    </row>
    <row r="161" spans="2:4" ht="13">
      <c r="B161" s="38" t="s">
        <v>614</v>
      </c>
      <c r="C161" s="49" t="s">
        <v>617</v>
      </c>
      <c r="D161" s="27" t="s">
        <v>618</v>
      </c>
    </row>
    <row r="162" spans="2:4" ht="13">
      <c r="B162" s="38" t="s">
        <v>614</v>
      </c>
      <c r="C162" s="49" t="s">
        <v>619</v>
      </c>
      <c r="D162" s="27" t="s">
        <v>620</v>
      </c>
    </row>
    <row r="163" spans="2:4" ht="13">
      <c r="B163" s="38" t="s">
        <v>614</v>
      </c>
      <c r="C163" s="49" t="s">
        <v>621</v>
      </c>
      <c r="D163" s="27" t="s">
        <v>622</v>
      </c>
    </row>
    <row r="164" spans="2:4" ht="13">
      <c r="B164" s="38" t="s">
        <v>614</v>
      </c>
      <c r="C164" s="49" t="s">
        <v>623</v>
      </c>
      <c r="D164" s="27" t="s">
        <v>624</v>
      </c>
    </row>
    <row r="165" spans="2:4" ht="13.5" thickBot="1">
      <c r="B165" s="39" t="s">
        <v>614</v>
      </c>
      <c r="C165" s="50" t="s">
        <v>625</v>
      </c>
      <c r="D165" s="28" t="s">
        <v>626</v>
      </c>
    </row>
    <row r="166" spans="2:4" ht="13">
      <c r="B166" s="37" t="s">
        <v>627</v>
      </c>
      <c r="C166" s="48" t="s">
        <v>628</v>
      </c>
      <c r="D166" s="26" t="s">
        <v>629</v>
      </c>
    </row>
    <row r="167" spans="2:4" ht="13">
      <c r="B167" s="38" t="s">
        <v>627</v>
      </c>
      <c r="C167" s="49" t="s">
        <v>630</v>
      </c>
      <c r="D167" s="27" t="s">
        <v>631</v>
      </c>
    </row>
    <row r="168" spans="2:4" ht="13">
      <c r="B168" s="38" t="s">
        <v>627</v>
      </c>
      <c r="C168" s="49" t="s">
        <v>632</v>
      </c>
      <c r="D168" s="27" t="s">
        <v>633</v>
      </c>
    </row>
    <row r="169" spans="2:4" ht="13.5" thickBot="1">
      <c r="B169" s="39" t="s">
        <v>627</v>
      </c>
      <c r="C169" s="50" t="s">
        <v>634</v>
      </c>
      <c r="D169" s="28" t="s">
        <v>635</v>
      </c>
    </row>
    <row r="170" spans="2:4" ht="13">
      <c r="B170" s="37" t="s">
        <v>636</v>
      </c>
      <c r="C170" s="48" t="s">
        <v>637</v>
      </c>
      <c r="D170" s="26" t="s">
        <v>638</v>
      </c>
    </row>
    <row r="171" spans="2:4" ht="13">
      <c r="B171" s="38" t="s">
        <v>636</v>
      </c>
      <c r="C171" s="49" t="s">
        <v>639</v>
      </c>
      <c r="D171" s="27" t="s">
        <v>640</v>
      </c>
    </row>
    <row r="172" spans="2:4" ht="13">
      <c r="B172" s="38" t="s">
        <v>636</v>
      </c>
      <c r="C172" s="49" t="s">
        <v>641</v>
      </c>
      <c r="D172" s="27" t="s">
        <v>642</v>
      </c>
    </row>
    <row r="173" spans="2:4" ht="13">
      <c r="B173" s="38" t="s">
        <v>636</v>
      </c>
      <c r="C173" s="49" t="s">
        <v>643</v>
      </c>
      <c r="D173" s="27" t="s">
        <v>644</v>
      </c>
    </row>
    <row r="174" spans="2:4" ht="13">
      <c r="B174" s="38" t="s">
        <v>636</v>
      </c>
      <c r="C174" s="49" t="s">
        <v>645</v>
      </c>
      <c r="D174" s="27" t="s">
        <v>646</v>
      </c>
    </row>
    <row r="175" spans="2:4" ht="13">
      <c r="B175" s="38" t="s">
        <v>636</v>
      </c>
      <c r="C175" s="49" t="s">
        <v>647</v>
      </c>
      <c r="D175" s="27" t="s">
        <v>648</v>
      </c>
    </row>
    <row r="176" spans="2:4" ht="13.5" thickBot="1">
      <c r="B176" s="39" t="s">
        <v>636</v>
      </c>
      <c r="C176" s="50" t="s">
        <v>649</v>
      </c>
      <c r="D176" s="28" t="s">
        <v>650</v>
      </c>
    </row>
    <row r="177" spans="2:4" ht="13">
      <c r="B177" s="37" t="s">
        <v>651</v>
      </c>
      <c r="C177" s="48" t="s">
        <v>652</v>
      </c>
      <c r="D177" s="26" t="s">
        <v>653</v>
      </c>
    </row>
    <row r="178" spans="2:4" ht="13">
      <c r="B178" s="38" t="s">
        <v>651</v>
      </c>
      <c r="C178" s="49" t="s">
        <v>654</v>
      </c>
      <c r="D178" s="27" t="s">
        <v>655</v>
      </c>
    </row>
    <row r="179" spans="2:4" ht="13">
      <c r="B179" s="38" t="s">
        <v>651</v>
      </c>
      <c r="C179" s="49" t="s">
        <v>656</v>
      </c>
      <c r="D179" s="27" t="s">
        <v>657</v>
      </c>
    </row>
    <row r="180" spans="2:4" ht="13">
      <c r="B180" s="38" t="s">
        <v>651</v>
      </c>
      <c r="C180" s="49" t="s">
        <v>658</v>
      </c>
      <c r="D180" s="27" t="s">
        <v>659</v>
      </c>
    </row>
    <row r="181" spans="2:4" ht="13">
      <c r="B181" s="38" t="s">
        <v>651</v>
      </c>
      <c r="C181" s="49" t="s">
        <v>660</v>
      </c>
      <c r="D181" s="27" t="s">
        <v>661</v>
      </c>
    </row>
    <row r="182" spans="2:4" ht="13.5" thickBot="1">
      <c r="B182" s="39" t="s">
        <v>651</v>
      </c>
      <c r="C182" s="50" t="s">
        <v>662</v>
      </c>
      <c r="D182" s="28" t="s">
        <v>663</v>
      </c>
    </row>
    <row r="183" spans="2:4" ht="13">
      <c r="B183" s="37" t="s">
        <v>664</v>
      </c>
      <c r="C183" s="48" t="s">
        <v>665</v>
      </c>
      <c r="D183" s="26" t="s">
        <v>666</v>
      </c>
    </row>
    <row r="184" spans="2:4" ht="13">
      <c r="B184" s="38" t="s">
        <v>664</v>
      </c>
      <c r="C184" s="49" t="s">
        <v>667</v>
      </c>
      <c r="D184" s="27" t="s">
        <v>668</v>
      </c>
    </row>
    <row r="185" spans="2:4" ht="13">
      <c r="B185" s="38" t="s">
        <v>664</v>
      </c>
      <c r="C185" s="49" t="s">
        <v>669</v>
      </c>
      <c r="D185" s="27" t="s">
        <v>670</v>
      </c>
    </row>
    <row r="186" spans="2:4" ht="13">
      <c r="B186" s="38" t="s">
        <v>664</v>
      </c>
      <c r="C186" s="49" t="s">
        <v>671</v>
      </c>
      <c r="D186" s="27" t="s">
        <v>672</v>
      </c>
    </row>
    <row r="187" spans="2:4" ht="13">
      <c r="B187" s="38" t="s">
        <v>664</v>
      </c>
      <c r="C187" s="49" t="s">
        <v>673</v>
      </c>
      <c r="D187" s="27" t="s">
        <v>674</v>
      </c>
    </row>
    <row r="188" spans="2:4" ht="13">
      <c r="B188" s="38" t="s">
        <v>664</v>
      </c>
      <c r="C188" s="49" t="s">
        <v>675</v>
      </c>
      <c r="D188" s="27" t="s">
        <v>676</v>
      </c>
    </row>
    <row r="189" spans="2:4" ht="13.5" thickBot="1">
      <c r="B189" s="39" t="s">
        <v>664</v>
      </c>
      <c r="C189" s="50" t="s">
        <v>677</v>
      </c>
      <c r="D189" s="28" t="s">
        <v>678</v>
      </c>
    </row>
    <row r="190" spans="2:4" ht="13">
      <c r="B190" s="37" t="s">
        <v>679</v>
      </c>
      <c r="C190" s="48" t="s">
        <v>679</v>
      </c>
      <c r="D190" s="26" t="s">
        <v>680</v>
      </c>
    </row>
    <row r="191" spans="2:4" ht="13.5" thickBot="1">
      <c r="B191" s="39" t="s">
        <v>679</v>
      </c>
      <c r="C191" s="50" t="s">
        <v>681</v>
      </c>
      <c r="D191" s="28" t="s">
        <v>682</v>
      </c>
    </row>
    <row r="192" spans="2:4" ht="13">
      <c r="B192" s="37" t="s">
        <v>683</v>
      </c>
      <c r="C192" s="48" t="s">
        <v>684</v>
      </c>
      <c r="D192" s="26" t="s">
        <v>685</v>
      </c>
    </row>
    <row r="193" spans="2:4" ht="13">
      <c r="B193" s="38" t="s">
        <v>683</v>
      </c>
      <c r="C193" s="49" t="s">
        <v>686</v>
      </c>
      <c r="D193" s="27" t="s">
        <v>687</v>
      </c>
    </row>
    <row r="194" spans="2:4" ht="13">
      <c r="B194" s="38" t="s">
        <v>683</v>
      </c>
      <c r="C194" s="49" t="s">
        <v>688</v>
      </c>
      <c r="D194" s="27" t="s">
        <v>689</v>
      </c>
    </row>
    <row r="195" spans="2:4" ht="13">
      <c r="B195" s="38" t="s">
        <v>683</v>
      </c>
      <c r="C195" s="49" t="s">
        <v>690</v>
      </c>
      <c r="D195" s="27" t="s">
        <v>691</v>
      </c>
    </row>
    <row r="196" spans="2:4" ht="13.5" thickBot="1">
      <c r="B196" s="39" t="s">
        <v>683</v>
      </c>
      <c r="C196" s="50" t="s">
        <v>692</v>
      </c>
      <c r="D196" s="28" t="s">
        <v>693</v>
      </c>
    </row>
    <row r="197" spans="2:4" ht="13">
      <c r="B197" s="37" t="s">
        <v>694</v>
      </c>
      <c r="C197" s="48" t="s">
        <v>695</v>
      </c>
      <c r="D197" s="26" t="s">
        <v>696</v>
      </c>
    </row>
    <row r="198" spans="2:4" ht="13">
      <c r="B198" s="38" t="s">
        <v>694</v>
      </c>
      <c r="C198" s="49" t="s">
        <v>697</v>
      </c>
      <c r="D198" s="27" t="s">
        <v>698</v>
      </c>
    </row>
    <row r="199" spans="2:4" ht="13">
      <c r="B199" s="38" t="s">
        <v>694</v>
      </c>
      <c r="C199" s="49" t="s">
        <v>699</v>
      </c>
      <c r="D199" s="27" t="s">
        <v>700</v>
      </c>
    </row>
    <row r="200" spans="2:4" ht="13">
      <c r="B200" s="38" t="s">
        <v>694</v>
      </c>
      <c r="C200" s="49" t="s">
        <v>701</v>
      </c>
      <c r="D200" s="27" t="s">
        <v>702</v>
      </c>
    </row>
    <row r="201" spans="2:4" ht="13.5" thickBot="1">
      <c r="B201" s="39" t="s">
        <v>694</v>
      </c>
      <c r="C201" s="50" t="s">
        <v>703</v>
      </c>
      <c r="D201" s="28" t="s">
        <v>704</v>
      </c>
    </row>
    <row r="202" spans="2:4" ht="13">
      <c r="B202" s="37" t="s">
        <v>705</v>
      </c>
      <c r="C202" s="48" t="s">
        <v>706</v>
      </c>
      <c r="D202" s="26" t="s">
        <v>707</v>
      </c>
    </row>
    <row r="203" spans="2:4" ht="13.5" thickBot="1">
      <c r="B203" s="39" t="s">
        <v>705</v>
      </c>
      <c r="C203" s="50" t="s">
        <v>708</v>
      </c>
      <c r="D203" s="28" t="s">
        <v>709</v>
      </c>
    </row>
    <row r="204" spans="2:4" ht="13">
      <c r="B204" s="37" t="s">
        <v>710</v>
      </c>
      <c r="C204" s="48" t="s">
        <v>711</v>
      </c>
      <c r="D204" s="26" t="s">
        <v>712</v>
      </c>
    </row>
    <row r="205" spans="2:4" ht="13.5" thickBot="1">
      <c r="B205" s="39" t="s">
        <v>710</v>
      </c>
      <c r="C205" s="50" t="s">
        <v>713</v>
      </c>
      <c r="D205" s="28" t="s">
        <v>714</v>
      </c>
    </row>
    <row r="206" spans="2:4" ht="13.5" thickBot="1">
      <c r="B206" s="40" t="s">
        <v>715</v>
      </c>
      <c r="C206" s="51" t="s">
        <v>715</v>
      </c>
      <c r="D206" s="29" t="s">
        <v>716</v>
      </c>
    </row>
    <row r="207" spans="2:4" ht="13">
      <c r="B207" s="37" t="s">
        <v>717</v>
      </c>
      <c r="C207" s="48" t="s">
        <v>718</v>
      </c>
      <c r="D207" s="26" t="s">
        <v>719</v>
      </c>
    </row>
    <row r="208" spans="2:4" ht="13">
      <c r="B208" s="38" t="s">
        <v>717</v>
      </c>
      <c r="C208" s="49" t="s">
        <v>720</v>
      </c>
      <c r="D208" s="27" t="s">
        <v>721</v>
      </c>
    </row>
    <row r="209" spans="2:4" ht="13.5" thickBot="1">
      <c r="B209" s="39" t="s">
        <v>717</v>
      </c>
      <c r="C209" s="50" t="s">
        <v>722</v>
      </c>
      <c r="D209" s="28" t="s">
        <v>723</v>
      </c>
    </row>
    <row r="210" spans="2:4" ht="13">
      <c r="B210" s="37" t="s">
        <v>724</v>
      </c>
      <c r="C210" s="48" t="s">
        <v>725</v>
      </c>
      <c r="D210" s="26" t="s">
        <v>726</v>
      </c>
    </row>
    <row r="211" spans="2:4" ht="13">
      <c r="B211" s="38" t="s">
        <v>724</v>
      </c>
      <c r="C211" s="49" t="s">
        <v>727</v>
      </c>
      <c r="D211" s="27" t="s">
        <v>728</v>
      </c>
    </row>
    <row r="212" spans="2:4" ht="13">
      <c r="B212" s="38" t="s">
        <v>724</v>
      </c>
      <c r="C212" s="49" t="s">
        <v>729</v>
      </c>
      <c r="D212" s="27" t="s">
        <v>730</v>
      </c>
    </row>
    <row r="213" spans="2:4" ht="13">
      <c r="B213" s="38" t="s">
        <v>724</v>
      </c>
      <c r="C213" s="49" t="s">
        <v>731</v>
      </c>
      <c r="D213" s="27" t="s">
        <v>732</v>
      </c>
    </row>
    <row r="214" spans="2:4" ht="13.5" thickBot="1">
      <c r="B214" s="39" t="s">
        <v>724</v>
      </c>
      <c r="C214" s="50" t="s">
        <v>733</v>
      </c>
      <c r="D214" s="28" t="s">
        <v>734</v>
      </c>
    </row>
    <row r="215" spans="2:4" ht="13">
      <c r="B215" s="37" t="s">
        <v>735</v>
      </c>
      <c r="C215" s="48" t="s">
        <v>736</v>
      </c>
      <c r="D215" s="26" t="s">
        <v>737</v>
      </c>
    </row>
    <row r="216" spans="2:4" ht="13.5" thickBot="1">
      <c r="B216" s="39" t="s">
        <v>735</v>
      </c>
      <c r="C216" s="50" t="s">
        <v>738</v>
      </c>
      <c r="D216" s="28" t="s">
        <v>739</v>
      </c>
    </row>
    <row r="217" spans="2:4" ht="13">
      <c r="B217" s="37" t="s">
        <v>740</v>
      </c>
      <c r="C217" s="48" t="s">
        <v>741</v>
      </c>
      <c r="D217" s="26" t="s">
        <v>742</v>
      </c>
    </row>
    <row r="218" spans="2:4" ht="13">
      <c r="B218" s="38" t="s">
        <v>740</v>
      </c>
      <c r="C218" s="49" t="s">
        <v>743</v>
      </c>
      <c r="D218" s="27" t="s">
        <v>744</v>
      </c>
    </row>
    <row r="219" spans="2:4" ht="13">
      <c r="B219" s="38" t="s">
        <v>740</v>
      </c>
      <c r="C219" s="49" t="s">
        <v>745</v>
      </c>
      <c r="D219" s="27" t="s">
        <v>746</v>
      </c>
    </row>
    <row r="220" spans="2:4" ht="13">
      <c r="B220" s="38" t="s">
        <v>740</v>
      </c>
      <c r="C220" s="49" t="s">
        <v>747</v>
      </c>
      <c r="D220" s="27" t="s">
        <v>748</v>
      </c>
    </row>
    <row r="221" spans="2:4" ht="13">
      <c r="B221" s="38" t="s">
        <v>740</v>
      </c>
      <c r="C221" s="49" t="s">
        <v>749</v>
      </c>
      <c r="D221" s="27" t="s">
        <v>750</v>
      </c>
    </row>
    <row r="222" spans="2:4" ht="13.5" thickBot="1">
      <c r="B222" s="39" t="s">
        <v>740</v>
      </c>
      <c r="C222" s="50" t="s">
        <v>751</v>
      </c>
      <c r="D222" s="28" t="s">
        <v>752</v>
      </c>
    </row>
    <row r="223" spans="2:4" ht="13">
      <c r="B223" s="37" t="s">
        <v>753</v>
      </c>
      <c r="C223" s="48" t="s">
        <v>754</v>
      </c>
      <c r="D223" s="26" t="s">
        <v>755</v>
      </c>
    </row>
    <row r="224" spans="2:4" ht="13">
      <c r="B224" s="38" t="s">
        <v>753</v>
      </c>
      <c r="C224" s="49" t="s">
        <v>756</v>
      </c>
      <c r="D224" s="27" t="s">
        <v>757</v>
      </c>
    </row>
    <row r="225" spans="2:4" ht="13">
      <c r="B225" s="38" t="s">
        <v>753</v>
      </c>
      <c r="C225" s="49" t="s">
        <v>758</v>
      </c>
      <c r="D225" s="27" t="s">
        <v>759</v>
      </c>
    </row>
    <row r="226" spans="2:4" ht="13">
      <c r="B226" s="38" t="s">
        <v>753</v>
      </c>
      <c r="C226" s="49" t="s">
        <v>760</v>
      </c>
      <c r="D226" s="27" t="s">
        <v>761</v>
      </c>
    </row>
    <row r="227" spans="2:4" ht="13">
      <c r="B227" s="38" t="s">
        <v>753</v>
      </c>
      <c r="C227" s="49" t="s">
        <v>762</v>
      </c>
      <c r="D227" s="27" t="s">
        <v>763</v>
      </c>
    </row>
    <row r="228" spans="2:4" ht="13">
      <c r="B228" s="38" t="s">
        <v>753</v>
      </c>
      <c r="C228" s="49" t="s">
        <v>764</v>
      </c>
      <c r="D228" s="27" t="s">
        <v>765</v>
      </c>
    </row>
    <row r="229" spans="2:4" ht="13">
      <c r="B229" s="38" t="s">
        <v>753</v>
      </c>
      <c r="C229" s="49" t="s">
        <v>766</v>
      </c>
      <c r="D229" s="27" t="s">
        <v>767</v>
      </c>
    </row>
    <row r="230" spans="2:4" ht="13">
      <c r="B230" s="38" t="s">
        <v>753</v>
      </c>
      <c r="C230" s="49" t="s">
        <v>768</v>
      </c>
      <c r="D230" s="27" t="s">
        <v>769</v>
      </c>
    </row>
    <row r="231" spans="2:4" ht="13">
      <c r="B231" s="38" t="s">
        <v>753</v>
      </c>
      <c r="C231" s="49" t="s">
        <v>770</v>
      </c>
      <c r="D231" s="27" t="s">
        <v>771</v>
      </c>
    </row>
    <row r="232" spans="2:4" ht="13">
      <c r="B232" s="38" t="s">
        <v>753</v>
      </c>
      <c r="C232" s="49" t="s">
        <v>772</v>
      </c>
      <c r="D232" s="27" t="s">
        <v>773</v>
      </c>
    </row>
    <row r="233" spans="2:4" ht="13">
      <c r="B233" s="38" t="s">
        <v>753</v>
      </c>
      <c r="C233" s="49" t="s">
        <v>774</v>
      </c>
      <c r="D233" s="27" t="s">
        <v>775</v>
      </c>
    </row>
    <row r="234" spans="2:4" ht="13">
      <c r="B234" s="38" t="s">
        <v>753</v>
      </c>
      <c r="C234" s="49" t="s">
        <v>776</v>
      </c>
      <c r="D234" s="27" t="s">
        <v>777</v>
      </c>
    </row>
    <row r="235" spans="2:4" ht="13.5" thickBot="1">
      <c r="B235" s="39" t="s">
        <v>753</v>
      </c>
      <c r="C235" s="50" t="s">
        <v>778</v>
      </c>
      <c r="D235" s="28" t="s">
        <v>779</v>
      </c>
    </row>
    <row r="236" spans="2:4" ht="13">
      <c r="B236" s="37" t="s">
        <v>780</v>
      </c>
      <c r="C236" s="48" t="s">
        <v>781</v>
      </c>
      <c r="D236" s="26" t="s">
        <v>782</v>
      </c>
    </row>
    <row r="237" spans="2:4" ht="13">
      <c r="B237" s="38" t="s">
        <v>780</v>
      </c>
      <c r="C237" s="49" t="s">
        <v>783</v>
      </c>
      <c r="D237" s="27" t="s">
        <v>784</v>
      </c>
    </row>
    <row r="238" spans="2:4" ht="13.5" thickBot="1">
      <c r="B238" s="39" t="s">
        <v>780</v>
      </c>
      <c r="C238" s="50" t="s">
        <v>785</v>
      </c>
      <c r="D238" s="28" t="s">
        <v>786</v>
      </c>
    </row>
    <row r="239" spans="2:4" ht="13">
      <c r="B239" s="37" t="s">
        <v>787</v>
      </c>
      <c r="C239" s="48" t="s">
        <v>788</v>
      </c>
      <c r="D239" s="26" t="s">
        <v>789</v>
      </c>
    </row>
    <row r="240" spans="2:4" ht="13">
      <c r="B240" s="38" t="s">
        <v>787</v>
      </c>
      <c r="C240" s="49" t="s">
        <v>790</v>
      </c>
      <c r="D240" s="27" t="s">
        <v>791</v>
      </c>
    </row>
    <row r="241" spans="2:4" ht="13.5" thickBot="1">
      <c r="B241" s="41" t="s">
        <v>787</v>
      </c>
      <c r="C241" s="50" t="s">
        <v>792</v>
      </c>
      <c r="D241" s="28" t="s">
        <v>793</v>
      </c>
    </row>
    <row r="242" spans="2:4" ht="13">
      <c r="B242" s="37" t="s">
        <v>794</v>
      </c>
      <c r="C242" s="48" t="s">
        <v>795</v>
      </c>
      <c r="D242" s="26" t="s">
        <v>796</v>
      </c>
    </row>
    <row r="243" spans="2:4" ht="13">
      <c r="B243" s="38" t="s">
        <v>794</v>
      </c>
      <c r="C243" s="49" t="s">
        <v>797</v>
      </c>
      <c r="D243" s="27" t="s">
        <v>798</v>
      </c>
    </row>
    <row r="244" spans="2:4" ht="13">
      <c r="B244" s="38" t="s">
        <v>794</v>
      </c>
      <c r="C244" s="49" t="s">
        <v>799</v>
      </c>
      <c r="D244" s="27" t="s">
        <v>800</v>
      </c>
    </row>
    <row r="245" spans="2:4" ht="13">
      <c r="B245" s="38" t="s">
        <v>794</v>
      </c>
      <c r="C245" s="49" t="s">
        <v>801</v>
      </c>
      <c r="D245" s="27" t="s">
        <v>802</v>
      </c>
    </row>
    <row r="246" spans="2:4" ht="13">
      <c r="B246" s="38" t="s">
        <v>794</v>
      </c>
      <c r="C246" s="49" t="s">
        <v>803</v>
      </c>
      <c r="D246" s="27" t="s">
        <v>804</v>
      </c>
    </row>
    <row r="247" spans="2:4" ht="13">
      <c r="B247" s="38" t="s">
        <v>794</v>
      </c>
      <c r="C247" s="49" t="s">
        <v>805</v>
      </c>
      <c r="D247" s="27" t="s">
        <v>806</v>
      </c>
    </row>
    <row r="248" spans="2:4" ht="13">
      <c r="B248" s="38" t="s">
        <v>794</v>
      </c>
      <c r="C248" s="49" t="s">
        <v>807</v>
      </c>
      <c r="D248" s="27" t="s">
        <v>808</v>
      </c>
    </row>
    <row r="249" spans="2:4" ht="13">
      <c r="B249" s="38" t="s">
        <v>794</v>
      </c>
      <c r="C249" s="49" t="s">
        <v>809</v>
      </c>
      <c r="D249" s="27" t="s">
        <v>810</v>
      </c>
    </row>
    <row r="250" spans="2:4" ht="13">
      <c r="B250" s="38" t="s">
        <v>794</v>
      </c>
      <c r="C250" s="49" t="s">
        <v>811</v>
      </c>
      <c r="D250" s="27" t="s">
        <v>812</v>
      </c>
    </row>
    <row r="251" spans="2:4" ht="13">
      <c r="B251" s="38" t="s">
        <v>794</v>
      </c>
      <c r="C251" s="49" t="s">
        <v>813</v>
      </c>
      <c r="D251" s="27" t="s">
        <v>814</v>
      </c>
    </row>
    <row r="252" spans="2:4" ht="13">
      <c r="B252" s="38" t="s">
        <v>794</v>
      </c>
      <c r="C252" s="49" t="s">
        <v>815</v>
      </c>
      <c r="D252" s="27" t="s">
        <v>816</v>
      </c>
    </row>
    <row r="253" spans="2:4" ht="13">
      <c r="B253" s="38" t="s">
        <v>794</v>
      </c>
      <c r="C253" s="49" t="s">
        <v>817</v>
      </c>
      <c r="D253" s="27" t="s">
        <v>818</v>
      </c>
    </row>
    <row r="254" spans="2:4" ht="13">
      <c r="B254" s="38" t="s">
        <v>794</v>
      </c>
      <c r="C254" s="49" t="s">
        <v>819</v>
      </c>
      <c r="D254" s="27" t="s">
        <v>820</v>
      </c>
    </row>
    <row r="255" spans="2:4" ht="13">
      <c r="B255" s="38" t="s">
        <v>794</v>
      </c>
      <c r="C255" s="49" t="s">
        <v>821</v>
      </c>
      <c r="D255" s="27" t="s">
        <v>822</v>
      </c>
    </row>
    <row r="256" spans="2:4" ht="13.5" thickBot="1">
      <c r="B256" s="39" t="s">
        <v>794</v>
      </c>
      <c r="C256" s="50" t="s">
        <v>823</v>
      </c>
      <c r="D256" s="28" t="s">
        <v>824</v>
      </c>
    </row>
    <row r="257" spans="2:4" ht="13">
      <c r="B257" s="37" t="s">
        <v>825</v>
      </c>
      <c r="C257" s="48" t="s">
        <v>826</v>
      </c>
      <c r="D257" s="26" t="s">
        <v>827</v>
      </c>
    </row>
    <row r="258" spans="2:4" ht="13">
      <c r="B258" s="38" t="s">
        <v>825</v>
      </c>
      <c r="C258" s="49" t="s">
        <v>828</v>
      </c>
      <c r="D258" s="27" t="s">
        <v>829</v>
      </c>
    </row>
    <row r="259" spans="2:4" ht="13">
      <c r="B259" s="38" t="s">
        <v>825</v>
      </c>
      <c r="C259" s="49" t="s">
        <v>830</v>
      </c>
      <c r="D259" s="27" t="s">
        <v>831</v>
      </c>
    </row>
    <row r="260" spans="2:4" ht="13">
      <c r="B260" s="38" t="s">
        <v>825</v>
      </c>
      <c r="C260" s="49" t="s">
        <v>832</v>
      </c>
      <c r="D260" s="27" t="s">
        <v>833</v>
      </c>
    </row>
    <row r="261" spans="2:4" ht="13">
      <c r="B261" s="38" t="s">
        <v>825</v>
      </c>
      <c r="C261" s="49" t="s">
        <v>834</v>
      </c>
      <c r="D261" s="27" t="s">
        <v>835</v>
      </c>
    </row>
    <row r="262" spans="2:4" ht="13">
      <c r="B262" s="38" t="s">
        <v>825</v>
      </c>
      <c r="C262" s="49" t="s">
        <v>836</v>
      </c>
      <c r="D262" s="27" t="s">
        <v>837</v>
      </c>
    </row>
    <row r="263" spans="2:4" ht="13">
      <c r="B263" s="38" t="s">
        <v>825</v>
      </c>
      <c r="C263" s="49" t="s">
        <v>838</v>
      </c>
      <c r="D263" s="27" t="s">
        <v>839</v>
      </c>
    </row>
    <row r="264" spans="2:4" ht="13">
      <c r="B264" s="38" t="s">
        <v>825</v>
      </c>
      <c r="C264" s="49" t="s">
        <v>840</v>
      </c>
      <c r="D264" s="27" t="s">
        <v>841</v>
      </c>
    </row>
    <row r="265" spans="2:4" ht="13">
      <c r="B265" s="38" t="s">
        <v>825</v>
      </c>
      <c r="C265" s="49" t="s">
        <v>842</v>
      </c>
      <c r="D265" s="27" t="s">
        <v>843</v>
      </c>
    </row>
    <row r="266" spans="2:4" ht="13">
      <c r="B266" s="38" t="s">
        <v>825</v>
      </c>
      <c r="C266" s="49" t="s">
        <v>844</v>
      </c>
      <c r="D266" s="27" t="s">
        <v>845</v>
      </c>
    </row>
    <row r="267" spans="2:4" ht="13">
      <c r="B267" s="38" t="s">
        <v>825</v>
      </c>
      <c r="C267" s="49" t="s">
        <v>846</v>
      </c>
      <c r="D267" s="27" t="s">
        <v>847</v>
      </c>
    </row>
    <row r="268" spans="2:4" ht="13">
      <c r="B268" s="38" t="s">
        <v>825</v>
      </c>
      <c r="C268" s="49" t="s">
        <v>848</v>
      </c>
      <c r="D268" s="27" t="s">
        <v>849</v>
      </c>
    </row>
    <row r="269" spans="2:4" ht="13.5" thickBot="1">
      <c r="B269" s="39" t="s">
        <v>825</v>
      </c>
      <c r="C269" s="50" t="s">
        <v>850</v>
      </c>
      <c r="D269" s="28" t="s">
        <v>851</v>
      </c>
    </row>
    <row r="270" spans="2:4" ht="13">
      <c r="B270" s="37" t="s">
        <v>852</v>
      </c>
      <c r="C270" s="48" t="s">
        <v>853</v>
      </c>
      <c r="D270" s="26" t="s">
        <v>854</v>
      </c>
    </row>
    <row r="271" spans="2:4" ht="13">
      <c r="B271" s="38" t="s">
        <v>852</v>
      </c>
      <c r="C271" s="49" t="s">
        <v>855</v>
      </c>
      <c r="D271" s="27" t="s">
        <v>856</v>
      </c>
    </row>
    <row r="272" spans="2:4" ht="13">
      <c r="B272" s="38" t="s">
        <v>852</v>
      </c>
      <c r="C272" s="49" t="s">
        <v>857</v>
      </c>
      <c r="D272" s="27" t="s">
        <v>858</v>
      </c>
    </row>
    <row r="273" spans="2:4" ht="13">
      <c r="B273" s="38" t="s">
        <v>852</v>
      </c>
      <c r="C273" s="49" t="s">
        <v>859</v>
      </c>
      <c r="D273" s="27" t="s">
        <v>860</v>
      </c>
    </row>
    <row r="274" spans="2:4" ht="13">
      <c r="B274" s="38" t="s">
        <v>852</v>
      </c>
      <c r="C274" s="49" t="s">
        <v>861</v>
      </c>
      <c r="D274" s="27" t="s">
        <v>862</v>
      </c>
    </row>
    <row r="275" spans="2:4" ht="13">
      <c r="B275" s="38" t="s">
        <v>852</v>
      </c>
      <c r="C275" s="49" t="s">
        <v>863</v>
      </c>
      <c r="D275" s="27" t="s">
        <v>864</v>
      </c>
    </row>
    <row r="276" spans="2:4" ht="13">
      <c r="B276" s="38" t="s">
        <v>852</v>
      </c>
      <c r="C276" s="49" t="s">
        <v>865</v>
      </c>
      <c r="D276" s="27" t="s">
        <v>866</v>
      </c>
    </row>
    <row r="277" spans="2:4" ht="13">
      <c r="B277" s="38" t="s">
        <v>852</v>
      </c>
      <c r="C277" s="49" t="s">
        <v>867</v>
      </c>
      <c r="D277" s="27" t="s">
        <v>868</v>
      </c>
    </row>
    <row r="278" spans="2:4" ht="13.5" thickBot="1">
      <c r="B278" s="39" t="s">
        <v>852</v>
      </c>
      <c r="C278" s="50" t="s">
        <v>869</v>
      </c>
      <c r="D278" s="28" t="s">
        <v>870</v>
      </c>
    </row>
    <row r="279" spans="2:4" ht="13">
      <c r="B279" s="37" t="s">
        <v>871</v>
      </c>
      <c r="C279" s="48" t="s">
        <v>872</v>
      </c>
      <c r="D279" s="26" t="s">
        <v>873</v>
      </c>
    </row>
    <row r="280" spans="2:4" ht="13">
      <c r="B280" s="38" t="s">
        <v>871</v>
      </c>
      <c r="C280" s="49" t="s">
        <v>874</v>
      </c>
      <c r="D280" s="27" t="s">
        <v>875</v>
      </c>
    </row>
    <row r="281" spans="2:4" ht="13.5" thickBot="1">
      <c r="B281" s="39" t="s">
        <v>871</v>
      </c>
      <c r="C281" s="50" t="s">
        <v>876</v>
      </c>
      <c r="D281" s="28" t="s">
        <v>877</v>
      </c>
    </row>
    <row r="282" spans="2:4" ht="13">
      <c r="B282" s="44" t="s">
        <v>878</v>
      </c>
      <c r="C282" s="57" t="s">
        <v>879</v>
      </c>
      <c r="D282" s="26" t="s">
        <v>880</v>
      </c>
    </row>
    <row r="283" spans="2:4" ht="13">
      <c r="B283" s="45" t="s">
        <v>878</v>
      </c>
      <c r="C283" s="58" t="s">
        <v>881</v>
      </c>
      <c r="D283" s="35" t="s">
        <v>882</v>
      </c>
    </row>
    <row r="284" spans="2:4" ht="13">
      <c r="B284" s="45" t="s">
        <v>878</v>
      </c>
      <c r="C284" s="58" t="s">
        <v>883</v>
      </c>
      <c r="D284" s="27" t="s">
        <v>884</v>
      </c>
    </row>
    <row r="285" spans="2:4" ht="13.5" thickBot="1">
      <c r="B285" s="46" t="s">
        <v>878</v>
      </c>
      <c r="C285" s="59" t="s">
        <v>885</v>
      </c>
      <c r="D285" s="28" t="s">
        <v>886</v>
      </c>
    </row>
  </sheetData>
  <customSheetViews>
    <customSheetView guid="{690D0B62-3368-4865-814D-1A80CF51AE9B}" hiddenRows="1">
      <pane ySplit="3" topLeftCell="A5" activePane="bottomLeft" state="frozen"/>
      <selection pane="bottomLeft" activeCell="A32" sqref="A32"/>
      <pageMargins left="0" right="0" top="0" bottom="0" header="0" footer="0"/>
      <pageSetup paperSize="9" orientation="portrait" r:id="rId1"/>
      <headerFooter alignWithMargins="0">
        <oddHeader>&amp;A</oddHeader>
        <oddFooter>Page &amp;P</oddFooter>
      </headerFooter>
    </customSheetView>
    <customSheetView guid="{EA665C5A-41AB-48DA-80F3-4700AB7190EC}" hiddenRows="1">
      <pane ySplit="3" topLeftCell="A5" activePane="bottomLeft" state="frozen"/>
      <selection pane="bottomLeft" activeCell="B5" sqref="B5"/>
      <pageMargins left="0" right="0" top="0" bottom="0" header="0" footer="0"/>
      <pageSetup paperSize="9" orientation="portrait" r:id="rId2"/>
      <headerFooter alignWithMargins="0">
        <oddHeader>&amp;A</oddHeader>
        <oddFooter>Page &amp;P</oddFooter>
      </headerFooter>
    </customSheetView>
  </customSheetViews>
  <phoneticPr fontId="21"/>
  <pageMargins left="0.75" right="0.75" top="1" bottom="1" header="0.5" footer="0.5"/>
  <pageSetup paperSize="9" scale="60"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3"/>
  <cols>
    <col min="1" max="1" width="1.5" style="14" customWidth="1"/>
    <col min="2" max="2" width="59.33203125" style="14" bestFit="1" customWidth="1"/>
    <col min="3" max="16384" width="9" style="14"/>
  </cols>
  <sheetData>
    <row r="1" spans="2:2" ht="20.5">
      <c r="B1" s="60" t="s">
        <v>887</v>
      </c>
    </row>
    <row r="2" spans="2:2" ht="19.5">
      <c r="B2" s="61" t="s">
        <v>271</v>
      </c>
    </row>
    <row r="3" spans="2:2">
      <c r="B3" s="92" t="s">
        <v>888</v>
      </c>
    </row>
    <row r="4" spans="2:2">
      <c r="B4" s="92" t="s">
        <v>889</v>
      </c>
    </row>
    <row r="5" spans="2:2">
      <c r="B5" s="92" t="s">
        <v>890</v>
      </c>
    </row>
    <row r="6" spans="2:2">
      <c r="B6" s="92" t="s">
        <v>891</v>
      </c>
    </row>
    <row r="7" spans="2:2">
      <c r="B7" s="92" t="s">
        <v>892</v>
      </c>
    </row>
    <row r="8" spans="2:2">
      <c r="B8" s="92" t="s">
        <v>893</v>
      </c>
    </row>
    <row r="9" spans="2:2">
      <c r="B9" s="92" t="s">
        <v>894</v>
      </c>
    </row>
    <row r="10" spans="2:2">
      <c r="B10" s="92" t="s">
        <v>895</v>
      </c>
    </row>
    <row r="11" spans="2:2">
      <c r="B11" s="92" t="s">
        <v>896</v>
      </c>
    </row>
    <row r="12" spans="2:2">
      <c r="B12" s="92" t="s">
        <v>897</v>
      </c>
    </row>
    <row r="13" spans="2:2">
      <c r="B13" s="92" t="s">
        <v>898</v>
      </c>
    </row>
    <row r="14" spans="2:2">
      <c r="B14" s="92" t="s">
        <v>899</v>
      </c>
    </row>
    <row r="15" spans="2:2">
      <c r="B15" s="92" t="s">
        <v>900</v>
      </c>
    </row>
    <row r="16" spans="2:2">
      <c r="B16" s="92" t="s">
        <v>901</v>
      </c>
    </row>
    <row r="17" spans="2:2">
      <c r="B17" s="92" t="s">
        <v>902</v>
      </c>
    </row>
    <row r="18" spans="2:2">
      <c r="B18" s="92" t="s">
        <v>903</v>
      </c>
    </row>
    <row r="19" spans="2:2">
      <c r="B19" s="92" t="s">
        <v>904</v>
      </c>
    </row>
    <row r="20" spans="2:2">
      <c r="B20" s="92" t="s">
        <v>905</v>
      </c>
    </row>
    <row r="21" spans="2:2">
      <c r="B21" s="92" t="s">
        <v>906</v>
      </c>
    </row>
    <row r="22" spans="2:2">
      <c r="B22" s="92" t="s">
        <v>907</v>
      </c>
    </row>
    <row r="23" spans="2:2">
      <c r="B23" s="92" t="s">
        <v>908</v>
      </c>
    </row>
    <row r="24" spans="2:2">
      <c r="B24" s="92" t="s">
        <v>909</v>
      </c>
    </row>
    <row r="25" spans="2:2">
      <c r="B25" s="92" t="s">
        <v>910</v>
      </c>
    </row>
    <row r="26" spans="2:2">
      <c r="B26" s="92" t="s">
        <v>894</v>
      </c>
    </row>
    <row r="27" spans="2:2">
      <c r="B27" s="92" t="s">
        <v>911</v>
      </c>
    </row>
    <row r="28" spans="2:2">
      <c r="B28" s="92" t="s">
        <v>896</v>
      </c>
    </row>
    <row r="29" spans="2:2">
      <c r="B29" s="92" t="s">
        <v>897</v>
      </c>
    </row>
    <row r="30" spans="2:2">
      <c r="B30" s="92" t="s">
        <v>898</v>
      </c>
    </row>
    <row r="31" spans="2:2">
      <c r="B31" s="92" t="s">
        <v>899</v>
      </c>
    </row>
    <row r="32" spans="2:2">
      <c r="B32" s="92" t="s">
        <v>900</v>
      </c>
    </row>
    <row r="33" spans="2:2">
      <c r="B33" s="92" t="s">
        <v>901</v>
      </c>
    </row>
    <row r="34" spans="2:2">
      <c r="B34" s="92" t="s">
        <v>902</v>
      </c>
    </row>
    <row r="35" spans="2:2">
      <c r="B35" s="92" t="s">
        <v>903</v>
      </c>
    </row>
    <row r="36" spans="2:2">
      <c r="B36" s="92" t="s">
        <v>904</v>
      </c>
    </row>
    <row r="37" spans="2:2">
      <c r="B37" s="92" t="s">
        <v>905</v>
      </c>
    </row>
    <row r="38" spans="2:2">
      <c r="B38" s="92" t="s">
        <v>906</v>
      </c>
    </row>
    <row r="39" spans="2:2">
      <c r="B39" s="92" t="s">
        <v>907</v>
      </c>
    </row>
    <row r="40" spans="2:2">
      <c r="B40" s="92" t="s">
        <v>908</v>
      </c>
    </row>
    <row r="41" spans="2:2">
      <c r="B41" s="92" t="s">
        <v>909</v>
      </c>
    </row>
    <row r="42" spans="2:2">
      <c r="B42" s="92" t="s">
        <v>910</v>
      </c>
    </row>
    <row r="43" spans="2:2">
      <c r="B43" s="92" t="s">
        <v>912</v>
      </c>
    </row>
    <row r="44" spans="2:2">
      <c r="B44" s="92" t="s">
        <v>913</v>
      </c>
    </row>
    <row r="45" spans="2:2">
      <c r="B45" s="92" t="s">
        <v>914</v>
      </c>
    </row>
    <row r="46" spans="2:2">
      <c r="B46" s="92" t="s">
        <v>915</v>
      </c>
    </row>
    <row r="47" spans="2:2">
      <c r="B47" s="92" t="s">
        <v>914</v>
      </c>
    </row>
    <row r="48" spans="2:2">
      <c r="B48" s="92" t="s">
        <v>916</v>
      </c>
    </row>
    <row r="49" spans="2:2">
      <c r="B49" s="92" t="s">
        <v>916</v>
      </c>
    </row>
    <row r="50" spans="2:2">
      <c r="B50" s="92" t="s">
        <v>913</v>
      </c>
    </row>
    <row r="51" spans="2:2">
      <c r="B51" s="92" t="s">
        <v>917</v>
      </c>
    </row>
    <row r="52" spans="2:2">
      <c r="B52" s="92" t="s">
        <v>918</v>
      </c>
    </row>
    <row r="53" spans="2:2">
      <c r="B53" s="92" t="s">
        <v>919</v>
      </c>
    </row>
    <row r="54" spans="2:2" ht="13.5">
      <c r="B54" s="92" t="s">
        <v>920</v>
      </c>
    </row>
    <row r="55" spans="2:2">
      <c r="B55" s="92" t="s">
        <v>921</v>
      </c>
    </row>
  </sheetData>
  <customSheetViews>
    <customSheetView guid="{690D0B62-3368-4865-814D-1A80CF51AE9B}" hiddenRows="1">
      <selection activeCell="A2" sqref="A2"/>
      <pageMargins left="0" right="0" top="0" bottom="0" header="0" footer="0"/>
    </customSheetView>
  </customSheetViews>
  <phoneticPr fontId="2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3.5"/>
  <cols>
    <col min="1" max="1" width="1.75" style="1" customWidth="1"/>
    <col min="2" max="2" width="39.25" style="14" bestFit="1" customWidth="1"/>
    <col min="3" max="3" width="17.75" style="1" customWidth="1"/>
    <col min="4" max="4" width="19.58203125" style="1" bestFit="1" customWidth="1"/>
    <col min="5" max="16384" width="9" style="1"/>
  </cols>
  <sheetData>
    <row r="1" spans="2:3" ht="20.5">
      <c r="B1" s="60" t="s">
        <v>1031</v>
      </c>
    </row>
    <row r="2" spans="2:3">
      <c r="B2" s="24" t="s">
        <v>922</v>
      </c>
      <c r="C2" s="22" t="s">
        <v>923</v>
      </c>
    </row>
    <row r="3" spans="2:3">
      <c r="B3" s="24" t="s">
        <v>924</v>
      </c>
      <c r="C3" s="22" t="s">
        <v>925</v>
      </c>
    </row>
    <row r="4" spans="2:3">
      <c r="B4" s="25" t="s">
        <v>65</v>
      </c>
      <c r="C4" s="22" t="s">
        <v>926</v>
      </c>
    </row>
    <row r="5" spans="2:3">
      <c r="B5" s="25" t="s">
        <v>927</v>
      </c>
      <c r="C5" s="22" t="s">
        <v>928</v>
      </c>
    </row>
    <row r="6" spans="2:3">
      <c r="B6" s="25" t="s">
        <v>929</v>
      </c>
      <c r="C6" s="22" t="s">
        <v>930</v>
      </c>
    </row>
    <row r="7" spans="2:3">
      <c r="B7" s="25" t="s">
        <v>931</v>
      </c>
      <c r="C7" s="22" t="s">
        <v>932</v>
      </c>
    </row>
    <row r="8" spans="2:3">
      <c r="B8" s="24" t="s">
        <v>933</v>
      </c>
      <c r="C8" s="22" t="s">
        <v>934</v>
      </c>
    </row>
    <row r="9" spans="2:3">
      <c r="B9" s="24" t="s">
        <v>935</v>
      </c>
      <c r="C9" s="22" t="s">
        <v>936</v>
      </c>
    </row>
    <row r="10" spans="2:3">
      <c r="B10" s="25" t="s">
        <v>937</v>
      </c>
      <c r="C10" s="22" t="s">
        <v>938</v>
      </c>
    </row>
    <row r="11" spans="2:3">
      <c r="B11" s="25" t="s">
        <v>939</v>
      </c>
      <c r="C11" s="22" t="s">
        <v>940</v>
      </c>
    </row>
    <row r="12" spans="2:3">
      <c r="B12" s="25" t="s">
        <v>941</v>
      </c>
      <c r="C12" s="22" t="s">
        <v>942</v>
      </c>
    </row>
    <row r="13" spans="2:3" ht="27">
      <c r="B13" s="25" t="s">
        <v>943</v>
      </c>
      <c r="C13" s="22" t="s">
        <v>944</v>
      </c>
    </row>
    <row r="14" spans="2:3">
      <c r="B14" s="25" t="s">
        <v>945</v>
      </c>
      <c r="C14" s="22" t="s">
        <v>946</v>
      </c>
    </row>
    <row r="15" spans="2:3">
      <c r="B15" s="25" t="s">
        <v>947</v>
      </c>
      <c r="C15" s="22" t="s">
        <v>948</v>
      </c>
    </row>
    <row r="16" spans="2:3">
      <c r="B16" s="25" t="s">
        <v>949</v>
      </c>
      <c r="C16" s="22" t="s">
        <v>950</v>
      </c>
    </row>
    <row r="17" spans="2:3">
      <c r="B17" s="25" t="s">
        <v>951</v>
      </c>
      <c r="C17" s="23" t="s">
        <v>952</v>
      </c>
    </row>
    <row r="18" spans="2:3">
      <c r="B18" s="24" t="s">
        <v>953</v>
      </c>
      <c r="C18" s="22" t="s">
        <v>954</v>
      </c>
    </row>
    <row r="19" spans="2:3">
      <c r="B19" s="25" t="s">
        <v>955</v>
      </c>
      <c r="C19" s="22" t="s">
        <v>956</v>
      </c>
    </row>
    <row r="20" spans="2:3">
      <c r="B20" s="25" t="s">
        <v>957</v>
      </c>
      <c r="C20" s="22" t="s">
        <v>958</v>
      </c>
    </row>
    <row r="21" spans="2:3">
      <c r="B21" s="25" t="s">
        <v>959</v>
      </c>
      <c r="C21" s="22" t="s">
        <v>960</v>
      </c>
    </row>
    <row r="22" spans="2:3">
      <c r="B22" s="25" t="s">
        <v>961</v>
      </c>
      <c r="C22" s="22" t="s">
        <v>962</v>
      </c>
    </row>
    <row r="23" spans="2:3">
      <c r="B23" s="25" t="s">
        <v>963</v>
      </c>
      <c r="C23" s="22" t="s">
        <v>964</v>
      </c>
    </row>
    <row r="24" spans="2:3">
      <c r="B24" s="25" t="s">
        <v>965</v>
      </c>
      <c r="C24" s="23" t="s">
        <v>966</v>
      </c>
    </row>
    <row r="25" spans="2:3">
      <c r="B25" s="25" t="s">
        <v>967</v>
      </c>
      <c r="C25" s="22" t="s">
        <v>968</v>
      </c>
    </row>
    <row r="26" spans="2:3">
      <c r="B26" s="25" t="s">
        <v>969</v>
      </c>
      <c r="C26" s="22" t="s">
        <v>970</v>
      </c>
    </row>
    <row r="27" spans="2:3">
      <c r="B27" s="25" t="s">
        <v>971</v>
      </c>
      <c r="C27" s="22" t="s">
        <v>972</v>
      </c>
    </row>
    <row r="28" spans="2:3">
      <c r="B28" s="25" t="s">
        <v>973</v>
      </c>
      <c r="C28" s="22" t="s">
        <v>974</v>
      </c>
    </row>
  </sheetData>
  <customSheetViews>
    <customSheetView guid="{690D0B62-3368-4865-814D-1A80CF51AE9B}">
      <selection activeCell="B29" sqref="B29"/>
      <pageMargins left="0" right="0" top="0" bottom="0" header="0" footer="0"/>
    </customSheetView>
    <customSheetView guid="{EA665C5A-41AB-48DA-80F3-4700AB7190EC}" hiddenColumns="1">
      <selection activeCell="D29" sqref="D29"/>
      <pageMargins left="0" right="0" top="0" bottom="0" header="0" footer="0"/>
    </customSheetView>
  </customSheetViews>
  <phoneticPr fontId="2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31" ma:contentTypeDescription="新しいドキュメントを作成します。" ma:contentTypeScope="" ma:versionID="3e8f50c7596a61e546791400cae460d2">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4226329c7680afb759809892e81b7f09"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_x30cf__x30a4__x30d1__x30fc__x30ea__x30f3__x30af_" minOccurs="0"/>
                <xsd:element ref="ns3:_x30ea__x30f3__x30af_" minOccurs="0"/>
                <xsd:element ref="ns3:_x5ec3__x68c4__x65e5_" minOccurs="0"/>
                <xsd:element ref="ns3:_x7834__x68c4__x53ef__x3067__x3042__x308c__x3070__x30c1__x30a7__x30c3__x30af_"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7" nillable="true" ma:displayName="Taxonomy Catch All Column" ma:hidden="true" ma:list="{bfac68fd-7722-4915-9295-8798ce9131d6}"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30ea__x30f3__x30af_" ma:index="22"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5ec3__x68c4__x65e5_" ma:index="23" nillable="true" ma:displayName="廃棄日" ma:format="DateOnly" ma:indexed="true" ma:internalName="_x5ec3__x68c4__x65e5_">
      <xsd:simpleType>
        <xsd:restriction base="dms:DateTime"/>
      </xsd:simpleType>
    </xsd:element>
    <xsd:element name="_x7834__x68c4__x53ef__x3067__x3042__x308c__x3070__x30c1__x30a7__x30c3__x30af_" ma:index="24" nillable="true" ma:displayName="廃棄可能サイン" ma:default="0" ma:format="Dropdown" ma:indexed="true" ma:internalName="_x7834__x68c4__x53ef__x3067__x3042__x308c__x3070__x30c1__x30a7__x30c3__x30af_">
      <xsd:simpleType>
        <xsd:restriction base="dms:Boolean"/>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5ec3__x68c4__x65e5_ xmlns="15d67602-a9f7-4793-a02c-f8b4e38e48f5" xsi:nil="true"/>
    <_x7834__x68c4__x53ef__x3067__x3042__x308c__x3070__x30c1__x30a7__x30c3__x30af_ xmlns="15d67602-a9f7-4793-a02c-f8b4e38e48f5">false</_x7834__x68c4__x53ef__x3067__x3042__x308c__x3070__x30c1__x30a7__x30c3__x30af_>
    <_x30cf__x30a4__x30d1__x30fc__x30ea__x30f3__x30af_ xmlns="15d67602-a9f7-4793-a02c-f8b4e38e48f5">
      <Url xsi:nil="true"/>
      <Description xsi:nil="true"/>
    </_x30cf__x30a4__x30d1__x30fc__x30ea__x30f3__x30af_>
    <_x30ea__x30f3__x30af_ xmlns="15d67602-a9f7-4793-a02c-f8b4e38e48f5">
      <Url xsi:nil="true"/>
      <Description xsi:nil="true"/>
    </_x30ea__x30f3__x30a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F0A46C-1D0D-4D72-A45E-889DE0227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7EC7F-1955-48F7-BBFB-EA8D08F50955}">
  <ds:schemaRefs>
    <ds:schemaRef ds:uri="http://purl.org/dc/elements/1.1/"/>
    <ds:schemaRef ds:uri="http://purl.org/dc/terms/"/>
    <ds:schemaRef ds:uri="http://purl.org/dc/dcmitype/"/>
    <ds:schemaRef ds:uri="6d5fdc37-30ff-49ef-8483-04a62dc34648"/>
    <ds:schemaRef ds:uri="http://schemas.microsoft.com/office/2006/documentManagement/types"/>
    <ds:schemaRef ds:uri="http://schemas.microsoft.com/office/2006/metadata/properties"/>
    <ds:schemaRef ds:uri="b20c2e10-b1b2-4924-8e60-225b31a7b6dd"/>
    <ds:schemaRef ds:uri="http://schemas.microsoft.com/office/infopath/2007/PartnerControls"/>
    <ds:schemaRef ds:uri="http://schemas.openxmlformats.org/package/2006/metadata/core-properties"/>
    <ds:schemaRef ds:uri="http://www.w3.org/XML/1998/namespace"/>
    <ds:schemaRef ds:uri="15d67602-a9f7-4793-a02c-f8b4e38e48f5"/>
    <ds:schemaRef ds:uri="079dc812-d362-4b49-8a1c-27de54161c38"/>
  </ds:schemaRefs>
</ds:datastoreItem>
</file>

<file path=customXml/itemProps3.xml><?xml version="1.0" encoding="utf-8"?>
<ds:datastoreItem xmlns:ds="http://schemas.openxmlformats.org/officeDocument/2006/customXml" ds:itemID="{A5269F7F-1A90-45D3-99FF-EBF1ED2431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CV（For submission) </vt:lpstr>
      <vt:lpstr>Guidelines for completing CV</vt:lpstr>
      <vt:lpstr>CV（Example)</vt:lpstr>
      <vt:lpstr>Checklist for omissions</vt:lpstr>
      <vt:lpstr>Fields of Specializations</vt:lpstr>
      <vt:lpstr>Degree list</vt:lpstr>
      <vt:lpstr>Status of residence</vt:lpstr>
      <vt:lpstr>'Fields of Specializations'!cd専門分野</vt:lpstr>
      <vt:lpstr>'CV（For submission) '!Print_Area</vt:lpstr>
      <vt:lpstr>'Fields of Specializations'!Print_Titles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IMOTO, Kazunobu</cp:lastModifiedBy>
  <cp:revision/>
  <cp:lastPrinted>2024-04-09T09:50:06Z</cp:lastPrinted>
  <dcterms:created xsi:type="dcterms:W3CDTF">2020-04-10T01:34:14Z</dcterms:created>
  <dcterms:modified xsi:type="dcterms:W3CDTF">2024-07-25T03:21:14Z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